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-15" yWindow="0" windowWidth="15405" windowHeight="5250"/>
  </bookViews>
  <sheets>
    <sheet name="MSOEM -June 2010" sheetId="1" r:id="rId1"/>
  </sheets>
  <externalReferences>
    <externalReference r:id="rId2"/>
    <externalReference r:id="rId3"/>
    <externalReference r:id="rId4"/>
  </externalReferences>
  <definedNames>
    <definedName name="_xlnm._FilterDatabase" localSheetId="0" hidden="1">'MSOEM -June 2010'!$A$15:$K$59</definedName>
    <definedName name="_LP10">[1]VISIO!#REF!</definedName>
    <definedName name="_LP50">[1]VISIO!#REF!</definedName>
    <definedName name="AddOrder">[2]!AddOrder</definedName>
    <definedName name="Authorization_No">#REF!</definedName>
    <definedName name="AuthorizationNumber">#REF!</definedName>
    <definedName name="BestCHOICE1">'MSOEM -June 2010'!#REF!</definedName>
    <definedName name="BestCHOICE10">'MSOEM -June 2010'!#REF!</definedName>
    <definedName name="BestCHOICE11">'MSOEM -June 2010'!#REF!</definedName>
    <definedName name="BestCHOICE12">'MSOEM -June 2010'!#REF!</definedName>
    <definedName name="BestCHOICE13">'MSOEM -June 2010'!#REF!</definedName>
    <definedName name="BestCHOICE14">'MSOEM -June 2010'!#REF!</definedName>
    <definedName name="BestCHOICE15">'MSOEM -June 2010'!#REF!</definedName>
    <definedName name="BestCHOICE2">'MSOEM -June 2010'!#REF!</definedName>
    <definedName name="BestCHOICE3">'MSOEM -June 2010'!#REF!</definedName>
    <definedName name="BestCHOICE4">'MSOEM -June 2010'!#REF!</definedName>
    <definedName name="BestCHOICE5">'MSOEM -June 2010'!#REF!</definedName>
    <definedName name="BestCHOICE6">'MSOEM -June 2010'!#REF!</definedName>
    <definedName name="BestCHOICE7">'MSOEM -June 2010'!#REF!</definedName>
    <definedName name="BestCHOICE8">'MSOEM -June 2010'!#REF!</definedName>
    <definedName name="BestCHOICE9">'MSOEM -June 2010'!#REF!</definedName>
    <definedName name="BetterCHOICE1">'MSOEM -June 2010'!#REF!</definedName>
    <definedName name="BetterCHOICE10">'MSOEM -June 2010'!#REF!</definedName>
    <definedName name="BetterCHOICE11">'MSOEM -June 2010'!#REF!</definedName>
    <definedName name="BetterCHOICE12">'MSOEM -June 2010'!#REF!</definedName>
    <definedName name="BetterCHOICE13">'MSOEM -June 2010'!#REF!</definedName>
    <definedName name="BetterCHOICE14">'MSOEM -June 2010'!#REF!</definedName>
    <definedName name="BetterCHOICE2">'MSOEM -June 2010'!#REF!</definedName>
    <definedName name="BetterCHOICE3">'MSOEM -June 2010'!#REF!</definedName>
    <definedName name="BetterCHOICE4">'MSOEM -June 2010'!#REF!</definedName>
    <definedName name="BetterCHOICE5">'MSOEM -June 2010'!#REF!</definedName>
    <definedName name="BetterCHOICE6">'MSOEM -June 2010'!$K$39</definedName>
    <definedName name="BetterCHOICE7">'MSOEM -June 2010'!#REF!</definedName>
    <definedName name="BetterCHOICE8">'MSOEM -June 2010'!#REF!</definedName>
    <definedName name="BetterCHOICE9">'MSOEM -June 2010'!#REF!</definedName>
    <definedName name="Blank">" "</definedName>
    <definedName name="ContactFullName">#REF!</definedName>
    <definedName name="ContactPhoneNum">#REF!</definedName>
    <definedName name="CountryName">#REF!</definedName>
    <definedName name="Cust_PostCode">#REF!</definedName>
    <definedName name="Customer_Addr1">#REF!</definedName>
    <definedName name="Customer_Addr2">#REF!</definedName>
    <definedName name="Customer_Addr3">#REF!</definedName>
    <definedName name="Customer_CityTown">#REF!</definedName>
    <definedName name="Customer_Contact_Salutation">#REF!</definedName>
    <definedName name="Customer_Name">#REF!</definedName>
    <definedName name="Customer_Name2">#REF!</definedName>
    <definedName name="Customer_Ref">#REF!</definedName>
    <definedName name="Customer_StateProv">#REF!</definedName>
    <definedName name="CustomerAddr1">#REF!</definedName>
    <definedName name="CustomerAddr2">#REF!</definedName>
    <definedName name="CustomerAddr3">#REF!</definedName>
    <definedName name="CustomerCityTown">#REF!</definedName>
    <definedName name="CustomerName">#REF!</definedName>
    <definedName name="CustomerRef">#REF!</definedName>
    <definedName name="CustomerStateProv">#REF!</definedName>
    <definedName name="CustPostCode">#REF!</definedName>
    <definedName name="DeleteZero">[2]!DeleteZero</definedName>
    <definedName name="Disti_Code">#REF!</definedName>
    <definedName name="Disti_PO_Number">#REF!</definedName>
    <definedName name="Disti_Suffix">#REF!</definedName>
    <definedName name="DistiCode">#REF!</definedName>
    <definedName name="DistiPONumber">#REF!</definedName>
    <definedName name="DistiSuffix">#REF!</definedName>
    <definedName name="Document_Number">#REF!</definedName>
    <definedName name="DocumentNumber">#REF!</definedName>
    <definedName name="ER">[1]VISIO!#REF!</definedName>
    <definedName name="GoodCHOICE1">'MSOEM -June 2010'!#REF!</definedName>
    <definedName name="GoodCHOICE10">'MSOEM -June 2010'!#REF!</definedName>
    <definedName name="GoodCHOICE11">'MSOEM -June 2010'!#REF!</definedName>
    <definedName name="GoodCHOICE12">'MSOEM -June 2010'!#REF!</definedName>
    <definedName name="GoodCHOICE13">'MSOEM -June 2010'!#REF!</definedName>
    <definedName name="GoodCHOICE14">'MSOEM -June 2010'!#REF!</definedName>
    <definedName name="GoodCHOICE2">'MSOEM -June 2010'!#REF!</definedName>
    <definedName name="GoodCHOICE3">'MSOEM -June 2010'!#REF!</definedName>
    <definedName name="GoodCHOICE4">'MSOEM -June 2010'!#REF!</definedName>
    <definedName name="GoodCHOICE5">'MSOEM -June 2010'!#REF!</definedName>
    <definedName name="GoodCHOICE6">'MSOEM -June 2010'!$J$39</definedName>
    <definedName name="GoodCHOICE7">'MSOEM -June 2010'!#REF!</definedName>
    <definedName name="GoodCHOICE8">'MSOEM -June 2010'!#REF!</definedName>
    <definedName name="GoodCHOICE9">'MSOEM -June 2010'!#REF!</definedName>
    <definedName name="Initial_Creation_Date">#REF!</definedName>
    <definedName name="InitialCreationDate">#REF!</definedName>
    <definedName name="LevelDescription">#REF!</definedName>
    <definedName name="License_No">#REF!</definedName>
    <definedName name="LicenseNumber">#REF!</definedName>
    <definedName name="Line_No">#REF!</definedName>
    <definedName name="LineDetailBox">"Group Box 84"</definedName>
    <definedName name="LineNumber">#REF!</definedName>
    <definedName name="MakePrintableLicenceBook">[2]!MakePrintableLicenceBook</definedName>
    <definedName name="MOLP_End_Date">#REF!</definedName>
    <definedName name="MOLPEndDate">#REF!</definedName>
    <definedName name="nfr">#REF!</definedName>
    <definedName name="nPivotGrandTotal">'[3]Molp Order Confirmations'!$I$31</definedName>
    <definedName name="nPivotTableStart">'[3]Molp Order Confirmations'!$B$21</definedName>
    <definedName name="olp">#REF!</definedName>
    <definedName name="Order_Date">#REF!</definedName>
    <definedName name="OrderDate">#REF!</definedName>
    <definedName name="OrdLinNo">"Edit Box 5"</definedName>
    <definedName name="pack">#REF!</definedName>
    <definedName name="Part_Number">#REF!</definedName>
    <definedName name="PartDesc">#REF!</definedName>
    <definedName name="PartNumber">#REF!</definedName>
    <definedName name="pln">#REF!</definedName>
    <definedName name="PoolDescription">#REF!</definedName>
    <definedName name="price">#REF!</definedName>
    <definedName name="_xlnm.Print_Area" localSheetId="0">'MSOEM -June 2010'!$A$1:$H$64</definedName>
    <definedName name="ProgramDescription">#REF!</definedName>
    <definedName name="Quantity">#REF!</definedName>
    <definedName name="ReOrder">#REF!</definedName>
    <definedName name="Reseller_Name">#REF!</definedName>
    <definedName name="Reseller_Name2">#REF!</definedName>
    <definedName name="Reseller_PO_Number">#REF!</definedName>
    <definedName name="ResellerName">#REF!</definedName>
    <definedName name="ResellerPONumber">#REF!</definedName>
    <definedName name="ret">#REF!</definedName>
    <definedName name="SendMail">[2]!SendMail</definedName>
    <definedName name="ss">#REF!</definedName>
    <definedName name="Status">#REF!</definedName>
    <definedName name="TAuthorization_No">#REF!</definedName>
    <definedName name="TContactFullName">#REF!</definedName>
    <definedName name="TContactPhoneNum">#REF!</definedName>
    <definedName name="TCountryName">#REF!</definedName>
    <definedName name="TCust_PostCode">#REF!</definedName>
    <definedName name="TCustomer_Addr1">#REF!</definedName>
    <definedName name="TCustomer_Addr2">#REF!</definedName>
    <definedName name="TCustomer_Addr3">#REF!</definedName>
    <definedName name="TCustomer_CityTown">#REF!</definedName>
    <definedName name="TCustomer_Name">#REF!</definedName>
    <definedName name="TCustomer_Name2">#REF!</definedName>
    <definedName name="TCustomer_Ref">#REF!</definedName>
    <definedName name="TDisti_Code">#REF!</definedName>
    <definedName name="TDisti_PO_Number">#REF!</definedName>
    <definedName name="TDocument_Number">#REF!</definedName>
    <definedName name="Tinitial_Creation_Date">#REF!</definedName>
    <definedName name="TLevelDescription">#REF!</definedName>
    <definedName name="TLicense_No">#REF!</definedName>
    <definedName name="TMOLP_End_Date">#REF!</definedName>
    <definedName name="TOrder_Date">#REF!</definedName>
    <definedName name="Total">'MSOEM -June 2010'!$I$61</definedName>
    <definedName name="TPart_Number">#REF!</definedName>
    <definedName name="TPartDesc">#REF!</definedName>
    <definedName name="TPoolDescription">#REF!</definedName>
    <definedName name="TProgramDescription">#REF!</definedName>
    <definedName name="TQuantity">#REF!</definedName>
    <definedName name="TReseller_Name">#REF!</definedName>
    <definedName name="TReseller_Name2">#REF!</definedName>
    <definedName name="TReseller_PO_Number">#REF!</definedName>
    <definedName name="USD">[1]VISIO!#REF!</definedName>
    <definedName name="WorkbookName">"MSOPER.XLS"</definedName>
    <definedName name="ZeroOrder">[2]!ZeroOrder</definedName>
  </definedNames>
  <calcPr calcId="125725"/>
</workbook>
</file>

<file path=xl/calcChain.xml><?xml version="1.0" encoding="utf-8"?>
<calcChain xmlns="http://schemas.openxmlformats.org/spreadsheetml/2006/main">
  <c r="H17" i="1"/>
  <c r="I17" s="1"/>
  <c r="N17"/>
  <c r="O17"/>
  <c r="Q17"/>
  <c r="H18"/>
  <c r="I18"/>
  <c r="N18"/>
  <c r="O18"/>
  <c r="Q18"/>
  <c r="H19"/>
  <c r="I19" s="1"/>
  <c r="N19"/>
  <c r="O19"/>
  <c r="Q19"/>
  <c r="H20"/>
  <c r="I20"/>
  <c r="N20"/>
  <c r="O20"/>
  <c r="Q20"/>
  <c r="H21"/>
  <c r="I21" s="1"/>
  <c r="N21"/>
  <c r="O21"/>
  <c r="Q21"/>
  <c r="H22"/>
  <c r="I22"/>
  <c r="N22"/>
  <c r="O22"/>
  <c r="Q22"/>
  <c r="H23"/>
  <c r="I23" s="1"/>
  <c r="N23"/>
  <c r="O23"/>
  <c r="Q23"/>
  <c r="H24"/>
  <c r="I24"/>
  <c r="N24"/>
  <c r="O24"/>
  <c r="Q24"/>
  <c r="H25"/>
  <c r="I25" s="1"/>
  <c r="N25"/>
  <c r="O25"/>
  <c r="Q25"/>
  <c r="H26"/>
  <c r="I26"/>
  <c r="N26"/>
  <c r="O26"/>
  <c r="Q26"/>
  <c r="H27"/>
  <c r="I27" s="1"/>
  <c r="N27"/>
  <c r="O27"/>
  <c r="Q27"/>
  <c r="H28"/>
  <c r="I28"/>
  <c r="N28"/>
  <c r="O28"/>
  <c r="Q28"/>
  <c r="H29"/>
  <c r="I29" s="1"/>
  <c r="I60" s="1"/>
  <c r="N29"/>
  <c r="O29"/>
  <c r="O60" s="1"/>
  <c r="Q29"/>
  <c r="H30"/>
  <c r="I30"/>
  <c r="N30"/>
  <c r="O30"/>
  <c r="Q30"/>
  <c r="I31"/>
  <c r="Q31"/>
  <c r="H32"/>
  <c r="I32" s="1"/>
  <c r="N32"/>
  <c r="O32"/>
  <c r="Q32"/>
  <c r="H33"/>
  <c r="I33"/>
  <c r="N33"/>
  <c r="O33"/>
  <c r="Q33"/>
  <c r="H34"/>
  <c r="I34" s="1"/>
  <c r="N34"/>
  <c r="O34"/>
  <c r="Q34"/>
  <c r="H35"/>
  <c r="I35"/>
  <c r="N35"/>
  <c r="O35"/>
  <c r="Q35"/>
  <c r="H36"/>
  <c r="I36" s="1"/>
  <c r="N36"/>
  <c r="O36"/>
  <c r="Q36"/>
  <c r="H37"/>
  <c r="I37"/>
  <c r="N37"/>
  <c r="O37"/>
  <c r="Q37"/>
  <c r="H38"/>
  <c r="I38" s="1"/>
  <c r="N38"/>
  <c r="O38"/>
  <c r="Q38"/>
  <c r="H39"/>
  <c r="I39"/>
  <c r="J39"/>
  <c r="K39"/>
  <c r="N39"/>
  <c r="O39"/>
  <c r="Q39"/>
  <c r="I40"/>
  <c r="Q40"/>
  <c r="H41"/>
  <c r="I41" s="1"/>
  <c r="N41"/>
  <c r="O41"/>
  <c r="Q41"/>
  <c r="H42"/>
  <c r="I42"/>
  <c r="N42"/>
  <c r="O42"/>
  <c r="Q42"/>
  <c r="H43"/>
  <c r="N43"/>
  <c r="O43"/>
  <c r="Q43"/>
  <c r="H44"/>
  <c r="I44" s="1"/>
  <c r="N44"/>
  <c r="O44"/>
  <c r="Q44"/>
  <c r="H45"/>
  <c r="I45"/>
  <c r="N45"/>
  <c r="O45"/>
  <c r="Q45"/>
  <c r="H46"/>
  <c r="I46" s="1"/>
  <c r="N46"/>
  <c r="O46"/>
  <c r="Q46"/>
  <c r="H47"/>
  <c r="I47"/>
  <c r="N47"/>
  <c r="O47"/>
  <c r="Q47"/>
  <c r="H48"/>
  <c r="I48" s="1"/>
  <c r="J48"/>
  <c r="N48"/>
  <c r="O48"/>
  <c r="Q48"/>
  <c r="H49"/>
  <c r="I49"/>
  <c r="K49"/>
  <c r="N49"/>
  <c r="O49"/>
  <c r="Q49"/>
  <c r="H50"/>
  <c r="I50"/>
  <c r="K50"/>
  <c r="N50"/>
  <c r="O50"/>
  <c r="Q50"/>
  <c r="H51"/>
  <c r="I51"/>
  <c r="K51"/>
  <c r="N51"/>
  <c r="O51"/>
  <c r="Q51"/>
  <c r="H52"/>
  <c r="I52"/>
  <c r="K52"/>
  <c r="N52"/>
  <c r="O52"/>
  <c r="Q52"/>
  <c r="H53"/>
  <c r="I53"/>
  <c r="K53"/>
  <c r="N53"/>
  <c r="O53"/>
  <c r="Q53"/>
  <c r="H54"/>
  <c r="I54"/>
  <c r="K54"/>
  <c r="N54"/>
  <c r="O54"/>
  <c r="Q54"/>
  <c r="H55"/>
  <c r="I55"/>
  <c r="K55"/>
  <c r="N55"/>
  <c r="N60" s="1"/>
  <c r="O55"/>
  <c r="Q55"/>
  <c r="H56"/>
  <c r="I56"/>
  <c r="K56"/>
  <c r="N56"/>
  <c r="O56"/>
  <c r="Q56"/>
  <c r="Q60" s="1"/>
  <c r="F60" s="1"/>
  <c r="H57"/>
  <c r="I57"/>
  <c r="K57"/>
  <c r="N57"/>
  <c r="O57"/>
  <c r="Q57"/>
  <c r="H58"/>
  <c r="I58"/>
  <c r="K58"/>
  <c r="N58"/>
  <c r="O58"/>
  <c r="Q58"/>
  <c r="H59"/>
  <c r="I59"/>
  <c r="K59"/>
  <c r="N59"/>
  <c r="O59"/>
  <c r="Q59"/>
  <c r="G61"/>
  <c r="I61"/>
  <c r="G62"/>
  <c r="K48" l="1"/>
</calcChain>
</file>

<file path=xl/comments1.xml><?xml version="1.0" encoding="utf-8"?>
<comments xmlns="http://schemas.openxmlformats.org/spreadsheetml/2006/main">
  <authors>
    <author>teddy</author>
  </authors>
  <commentList>
    <comment ref="C8" authorId="0">
      <text>
        <r>
          <rPr>
            <sz val="8"/>
            <color indexed="81"/>
            <rFont val="Tahoma"/>
            <family val="2"/>
            <charset val="204"/>
          </rPr>
          <t xml:space="preserve">Пореден номер от Вашата система
</t>
        </r>
      </text>
    </comment>
  </commentList>
</comments>
</file>

<file path=xl/sharedStrings.xml><?xml version="1.0" encoding="utf-8"?>
<sst xmlns="http://schemas.openxmlformats.org/spreadsheetml/2006/main" count="106" uniqueCount="106">
  <si>
    <t>ACT Soft Ltd.</t>
  </si>
  <si>
    <t>От фирма:</t>
  </si>
  <si>
    <t>гр.</t>
  </si>
  <si>
    <t>Заявил:</t>
  </si>
  <si>
    <t>Дата:</t>
  </si>
  <si>
    <t>Описание на продукта</t>
  </si>
  <si>
    <t>Номер на заявката:</t>
  </si>
  <si>
    <t>Продуктов номер</t>
  </si>
  <si>
    <t>No</t>
  </si>
  <si>
    <t>Брой пакети в кашон</t>
  </si>
  <si>
    <t>Цена на 1 пакет при закупуване на 10 кашона</t>
  </si>
  <si>
    <t>Бр. пакети</t>
  </si>
  <si>
    <t>!!! Цените са без ДДС</t>
  </si>
  <si>
    <t>Заявете тук желaния бр. пакети</t>
  </si>
  <si>
    <t>Цена на 1 пакет</t>
  </si>
  <si>
    <r>
      <t xml:space="preserve">                           ЗАЯВКА - </t>
    </r>
    <r>
      <rPr>
        <b/>
        <sz val="22"/>
        <color indexed="16"/>
        <rFont val="Arial CYR"/>
        <family val="2"/>
        <charset val="204"/>
      </rPr>
      <t>MS OEM</t>
    </r>
  </si>
  <si>
    <r>
      <t xml:space="preserve">Попълнете и изпратете тази заявка с "Subject"  </t>
    </r>
    <r>
      <rPr>
        <b/>
        <sz val="10"/>
        <color indexed="12"/>
        <rFont val="Arial Cyr"/>
        <family val="2"/>
        <charset val="204"/>
      </rPr>
      <t xml:space="preserve">MSOEM </t>
    </r>
    <r>
      <rPr>
        <sz val="10"/>
        <color indexed="12"/>
        <rFont val="Arial Cyr"/>
        <family val="2"/>
        <charset val="204"/>
      </rPr>
      <t>на ел. адрес:</t>
    </r>
  </si>
  <si>
    <t>Application software</t>
  </si>
  <si>
    <t>Desktop OS</t>
  </si>
  <si>
    <t>Servers</t>
  </si>
  <si>
    <t>070-03125</t>
  </si>
  <si>
    <t>DSP Works 8.5 Win32 Eng CD</t>
  </si>
  <si>
    <t>msoem@bmg.bg</t>
  </si>
  <si>
    <t>DSP GET GENUINE KIT WINXPPRO SP2 ENG 1LICENSE CD</t>
  </si>
  <si>
    <t>9PF-00001</t>
  </si>
  <si>
    <t>269-11635</t>
  </si>
  <si>
    <t>269-11443</t>
  </si>
  <si>
    <t>DSP OFFICE BASIC/SB/PRO H/S 2007 W32 BG 1PK OPK MK</t>
  </si>
  <si>
    <t>P70-00275</t>
  </si>
  <si>
    <t>DSP Win Svr Web 2003 SP2 Eng 1-2CPU</t>
  </si>
  <si>
    <t>T72-02193</t>
  </si>
  <si>
    <t>DSP Win Svr ENT 2003 R2 w/SP2 64BITx64 ENG 1-8CPU 25Clt</t>
  </si>
  <si>
    <t>P72-02509</t>
  </si>
  <si>
    <t>P72-02506</t>
  </si>
  <si>
    <t>DSP Win Svr ENT 2003 R2 SP2 32 bit ENG 1-8CPU 25Clt</t>
  </si>
  <si>
    <t>Цена без ДДС:</t>
  </si>
  <si>
    <t>T74-01040</t>
  </si>
  <si>
    <t>DSP WIN SBS CAL 2003 ENG 1PK 5 CLT DEVICE CAL</t>
  </si>
  <si>
    <t>P73-02768</t>
  </si>
  <si>
    <t>DSP WIN SVR STD 2003 64BIT R2 W/SP2 ENG 1-4CPU 5 CLT</t>
  </si>
  <si>
    <t>P72-02977</t>
  </si>
  <si>
    <t>LWA-00078</t>
  </si>
  <si>
    <t>R18-02888</t>
  </si>
  <si>
    <t>DSP WIN SVR ENT 2008 32Bit/x64 ENG 1-8CPU 25 Clt</t>
  </si>
  <si>
    <t>DSP WIN SVR CAL 2008 ENG 1PK 1CLT DEVICE CAL</t>
  </si>
  <si>
    <t>DSP WIN SBS STD 2003 R2 W/SP2 ENG 1-2CPU 5 CLT</t>
  </si>
  <si>
    <t>R18-02926</t>
  </si>
  <si>
    <t>DSP WIN SVR CAL 2008 ENG 1 CLT USER CAL</t>
  </si>
  <si>
    <t>9QA-01757</t>
  </si>
  <si>
    <t>DSP OFFICE SB 2007 ENG V2 W/OFF PRO TRIAL (MLK)</t>
  </si>
  <si>
    <t>DSP OFFICE SB 2007 BULGARIAN V2 W/OFF PRO TRIAL (MLK)</t>
  </si>
  <si>
    <t>9QA-01483</t>
  </si>
  <si>
    <t>DSP OFFICE BASIC 2007 BULGARIAN V2 W/OFF PRO TRIAL</t>
  </si>
  <si>
    <t>S55-02294</t>
  </si>
  <si>
    <t>S55-02515</t>
  </si>
  <si>
    <t>DSP OFFICE BASIC 2007 ENGLISH V2 W/OFF PRO TRIAL (MLK)</t>
  </si>
  <si>
    <t>269-14071</t>
  </si>
  <si>
    <t>DSP OFFICE PRO 2007 ENG 1PK V2 MLK</t>
  </si>
  <si>
    <t>DSP OFFICE PRO 2007 BULGARIAN (MLK)</t>
  </si>
  <si>
    <t>DSP WIN SBS ST CAL STE 2008 ENG 1CLT DEVICE CAL</t>
  </si>
  <si>
    <t>6UA-00601</t>
  </si>
  <si>
    <t>DSP WIN SBS PREM CAL STE 2008 ENG 1CLT DEVICE CAL</t>
  </si>
  <si>
    <t>6VA-00601</t>
  </si>
  <si>
    <t>DSP WIN SBS PREM CAL STE 2008 ENG 1CLT USER CAL</t>
  </si>
  <si>
    <t>6VA-00582</t>
  </si>
  <si>
    <t>DSP WIN SBS ST CAL STE 2008 ENG 1CLT USER CAL</t>
  </si>
  <si>
    <t>6UA-00582</t>
  </si>
  <si>
    <t>DSP WIN SVR WEB 2008 32BIT/X64 ENG 1-2CPU</t>
  </si>
  <si>
    <t>бул.Черни връх, 51, ет.5, София 1407, България; тел: +359 2 4605064; факс: +359 2 4605061</t>
  </si>
  <si>
    <t>P73-04712</t>
  </si>
  <si>
    <t>DSP WIN SVR STD 2008 SP2 32BIT/X64 ENG 1-4CPU 5CLT</t>
  </si>
  <si>
    <t>DSP WIN SBS PREM 2008 W/SP2 ENG 1PK 1-4CPU 5 CLT</t>
  </si>
  <si>
    <t>T75-02770</t>
  </si>
  <si>
    <t>T72-02664</t>
  </si>
  <si>
    <t>DSP WIN SBS STD 2008 W/SP2 ENG 1PK 1-4CPU 5CLT</t>
  </si>
  <si>
    <t>GFC-00556</t>
  </si>
  <si>
    <t>DSP WIN HOME PREM 7 32-BIT BULGARIAN 1PK DVD</t>
  </si>
  <si>
    <t>GFC-00564</t>
  </si>
  <si>
    <t>DSP WIN HOME PREM 7 32-BIT ENGLISH 1PK DVD</t>
  </si>
  <si>
    <t>GFC-00591</t>
  </si>
  <si>
    <t>GFC-00599</t>
  </si>
  <si>
    <t>DSP WIN HOME PREM 7 64-BIT ENGLISH 1PK DVD</t>
  </si>
  <si>
    <t>DSP WIN HOME PREM 7 64-BIT BULGARIAN 1PK DVD</t>
  </si>
  <si>
    <t>FQC-00722</t>
  </si>
  <si>
    <t>DSP WIN PRO 7 32-BIT BULGARIAN 1PK DVD</t>
  </si>
  <si>
    <t>FQC-00730</t>
  </si>
  <si>
    <t>DSP WIN PRO 7 32-BIT ENGLISH 1PK DVD</t>
  </si>
  <si>
    <t>FQC-00757</t>
  </si>
  <si>
    <t>DSP WIN PRO 7 64-BIT BULGARIAN 1PK DVD</t>
  </si>
  <si>
    <t>FQC-00765</t>
  </si>
  <si>
    <t>DSP WIN PRO 7 64-BIT ENGLISH 1PK DVD</t>
  </si>
  <si>
    <t>GLC-00693</t>
  </si>
  <si>
    <t>DSP WIN ULT 7 32-BIT BULGARIAN 1PK DVD</t>
  </si>
  <si>
    <t>GLC-00701</t>
  </si>
  <si>
    <t>DSP WIN ULT 7 32-BIT ENGLISH 1PK DVD</t>
  </si>
  <si>
    <t>GLC-00728</t>
  </si>
  <si>
    <t>DSP WIN ULT 7 64-BIT BULGARIAN 1PK DVD</t>
  </si>
  <si>
    <t>GLC-00736</t>
  </si>
  <si>
    <t>DSP WIN ULT 7 64-BIT ENGLISH 1PK DVD</t>
  </si>
  <si>
    <t>P73-04849</t>
  </si>
  <si>
    <t>DSP WIN SVR STD 2008 R2 X64 ENG 1-4CPU 5CLT</t>
  </si>
  <si>
    <t>P72-03988</t>
  </si>
  <si>
    <t>DSP WIN SVR ENT 2008 R2 64Bit x64 ENG 1-8CPU 10 Clt</t>
  </si>
  <si>
    <t>6PC-00004</t>
  </si>
  <si>
    <t>DSP GET GENUINE WIN PRO 7 32-bit/x64 ENG DVD</t>
  </si>
  <si>
    <t>Заявка/ценова листа за OEM продукти на Microsoft - Юни 2010</t>
  </si>
</sst>
</file>

<file path=xl/styles.xml><?xml version="1.0" encoding="utf-8"?>
<styleSheet xmlns="http://schemas.openxmlformats.org/spreadsheetml/2006/main">
  <numFmts count="19">
    <numFmt numFmtId="164" formatCode="_(&quot;$&quot;* #,##0_);_(&quot;$&quot;* \(#,##0\);_(&quot;$&quot;* &quot;-&quot;_);_(@_)"/>
    <numFmt numFmtId="165" formatCode="_(&quot;$&quot;* #,##0.00_);_(&quot;$&quot;* \(#,##0.00\);_(&quot;$&quot;* &quot;-&quot;??_);_(@_)"/>
    <numFmt numFmtId="166" formatCode="&quot;$&quot;#,##0.00"/>
    <numFmt numFmtId="167" formatCode="[$$-409]#,##0.00"/>
    <numFmt numFmtId="168" formatCode="0.00;[Red]0.00"/>
    <numFmt numFmtId="169" formatCode="&quot;IR£&quot;#,##0;\-&quot;IR£&quot;#,##0"/>
    <numFmt numFmtId="170" formatCode="&quot;IR£&quot;#,##0;[Red]\-&quot;IR£&quot;#,##0"/>
    <numFmt numFmtId="171" formatCode="&quot;IR£&quot;#,##0.00;\-&quot;IR£&quot;#,##0.00"/>
    <numFmt numFmtId="172" formatCode="_-* #,##0\ _D_M_-;\-* #,##0\ _D_M_-;_-* &quot;-&quot;\ _D_M_-;_-@_-"/>
    <numFmt numFmtId="173" formatCode="_-* #,##0.00\ _D_M_-;\-* #,##0.00\ _D_M_-;_-* &quot;-&quot;??\ _D_M_-;_-@_-"/>
    <numFmt numFmtId="174" formatCode="000000"/>
    <numFmt numFmtId="175" formatCode="_ * #,##0_ ;_ * \-#,##0_ ;_ * &quot;-&quot;_ ;_ @_ "/>
    <numFmt numFmtId="176" formatCode="#,##0;\-#,##0;&quot;-&quot;"/>
    <numFmt numFmtId="177" formatCode="#,##0.00;\-#,##0.00;&quot;-&quot;"/>
    <numFmt numFmtId="178" formatCode="#,##0.00%;\-#,##0.00%;&quot;- &quot;"/>
    <numFmt numFmtId="179" formatCode="#,##0.0;\-#,##0.0;&quot;-&quot;"/>
    <numFmt numFmtId="180" formatCode="\ \ @"/>
    <numFmt numFmtId="181" formatCode="\ \ \ \ @"/>
    <numFmt numFmtId="182" formatCode="0%;\(0%\)"/>
  </numFmts>
  <fonts count="39">
    <font>
      <sz val="10"/>
      <name val="Arial"/>
    </font>
    <font>
      <sz val="10"/>
      <name val="Arial"/>
      <family val="2"/>
      <charset val="204"/>
    </font>
    <font>
      <u/>
      <sz val="10"/>
      <color indexed="12"/>
      <name val="Arial"/>
      <family val="2"/>
      <charset val="204"/>
    </font>
    <font>
      <sz val="8"/>
      <name val="Times New Roman"/>
      <family val="1"/>
      <charset val="204"/>
    </font>
    <font>
      <sz val="10"/>
      <name val="Arial CYR"/>
      <family val="2"/>
      <charset val="204"/>
    </font>
    <font>
      <b/>
      <sz val="10"/>
      <name val="Arial CYR"/>
      <family val="2"/>
      <charset val="204"/>
    </font>
    <font>
      <u/>
      <sz val="10"/>
      <color indexed="12"/>
      <name val="Arial CYR"/>
      <family val="2"/>
      <charset val="204"/>
    </font>
    <font>
      <b/>
      <sz val="22"/>
      <name val="Arial CYR"/>
      <family val="2"/>
      <charset val="204"/>
    </font>
    <font>
      <i/>
      <sz val="10"/>
      <name val="Arial CYR"/>
      <family val="2"/>
      <charset val="204"/>
    </font>
    <font>
      <sz val="8"/>
      <color indexed="81"/>
      <name val="Tahoma"/>
      <family val="2"/>
      <charset val="204"/>
    </font>
    <font>
      <b/>
      <sz val="10"/>
      <name val="Arial Cyr"/>
    </font>
    <font>
      <sz val="10"/>
      <name val="Arial Cyr"/>
    </font>
    <font>
      <sz val="10"/>
      <color indexed="14"/>
      <name val="Arial Cyr"/>
    </font>
    <font>
      <b/>
      <u/>
      <sz val="10"/>
      <name val="Arial Cyr"/>
      <family val="2"/>
      <charset val="204"/>
    </font>
    <font>
      <u/>
      <sz val="10"/>
      <name val="Arial Cyr"/>
      <family val="2"/>
      <charset val="204"/>
    </font>
    <font>
      <b/>
      <sz val="10"/>
      <color indexed="12"/>
      <name val="Arial Cyr"/>
      <family val="2"/>
      <charset val="204"/>
    </font>
    <font>
      <sz val="10"/>
      <color indexed="12"/>
      <name val="Arial Cyr"/>
      <family val="2"/>
      <charset val="204"/>
    </font>
    <font>
      <b/>
      <sz val="22"/>
      <color indexed="12"/>
      <name val="Arial Cyr"/>
      <family val="2"/>
      <charset val="204"/>
    </font>
    <font>
      <i/>
      <sz val="10"/>
      <color indexed="12"/>
      <name val="Arial Cyr"/>
      <family val="2"/>
      <charset val="204"/>
    </font>
    <font>
      <b/>
      <u/>
      <sz val="10"/>
      <color indexed="12"/>
      <name val="Arial CYR"/>
      <family val="2"/>
      <charset val="204"/>
    </font>
    <font>
      <b/>
      <i/>
      <sz val="11"/>
      <color indexed="12"/>
      <name val="Arial Cyr"/>
      <family val="2"/>
      <charset val="204"/>
    </font>
    <font>
      <b/>
      <sz val="22"/>
      <color indexed="16"/>
      <name val="Arial CYR"/>
      <family val="2"/>
      <charset val="204"/>
    </font>
    <font>
      <b/>
      <sz val="10"/>
      <color indexed="16"/>
      <name val="Arial Cyr"/>
      <family val="2"/>
      <charset val="204"/>
    </font>
    <font>
      <sz val="10"/>
      <name val="Helv"/>
      <charset val="204"/>
    </font>
    <font>
      <sz val="10"/>
      <name val="Helv"/>
    </font>
    <font>
      <sz val="8"/>
      <color indexed="18"/>
      <name val="Helv"/>
    </font>
    <font>
      <sz val="10"/>
      <name val="BERNHARD"/>
    </font>
    <font>
      <sz val="10"/>
      <color indexed="8"/>
      <name val="Arial"/>
      <family val="2"/>
    </font>
    <font>
      <sz val="1"/>
      <color indexed="8"/>
      <name val="Courier"/>
      <family val="3"/>
    </font>
    <font>
      <b/>
      <sz val="1"/>
      <color indexed="8"/>
      <name val="Courier"/>
      <family val="3"/>
    </font>
    <font>
      <sz val="8"/>
      <name val="Arial"/>
      <family val="2"/>
    </font>
    <font>
      <b/>
      <sz val="12"/>
      <name val="Arial"/>
      <family val="2"/>
    </font>
    <font>
      <b/>
      <i/>
      <sz val="10"/>
      <color indexed="9"/>
      <name val="Arial"/>
      <family val="2"/>
    </font>
    <font>
      <sz val="10"/>
      <name val="Arial"/>
      <family val="2"/>
    </font>
    <font>
      <sz val="10"/>
      <color indexed="10"/>
      <name val="Arial"/>
      <family val="2"/>
    </font>
    <font>
      <b/>
      <sz val="10"/>
      <color indexed="60"/>
      <name val="Arial Cyr"/>
      <charset val="204"/>
    </font>
    <font>
      <b/>
      <u/>
      <sz val="10"/>
      <color indexed="60"/>
      <name val="Arial"/>
      <family val="2"/>
      <charset val="204"/>
    </font>
    <font>
      <sz val="9"/>
      <color theme="1"/>
      <name val="Calibri"/>
      <family val="2"/>
      <charset val="204"/>
      <scheme val="minor"/>
    </font>
    <font>
      <b/>
      <sz val="10"/>
      <color rgb="FFC00000"/>
      <name val="Arial Cyr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58"/>
        <bgColor indexed="64"/>
      </patternFill>
    </fill>
    <fill>
      <patternFill patternType="solid">
        <fgColor indexed="26"/>
        <bgColor indexed="64"/>
      </patternFill>
    </fill>
  </fills>
  <borders count="17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8">
    <xf numFmtId="0" fontId="0" fillId="0" borderId="0"/>
    <xf numFmtId="0" fontId="23" fillId="0" borderId="0"/>
    <xf numFmtId="0" fontId="24" fillId="0" borderId="0"/>
    <xf numFmtId="174" fontId="25" fillId="0" borderId="0">
      <alignment horizontal="center"/>
    </xf>
    <xf numFmtId="0" fontId="1" fillId="0" borderId="0" applyFill="0" applyBorder="0" applyAlignment="0"/>
    <xf numFmtId="15" fontId="1" fillId="0" borderId="0" applyFill="0" applyBorder="0" applyAlignment="0"/>
    <xf numFmtId="0" fontId="1" fillId="0" borderId="0" applyFill="0" applyBorder="0" applyAlignment="0"/>
    <xf numFmtId="169" fontId="1" fillId="0" borderId="0" applyFill="0" applyBorder="0" applyAlignment="0"/>
    <xf numFmtId="170" fontId="1" fillId="0" borderId="0" applyFill="0" applyBorder="0" applyAlignment="0"/>
    <xf numFmtId="0" fontId="1" fillId="0" borderId="0" applyFill="0" applyBorder="0" applyAlignment="0"/>
    <xf numFmtId="171" fontId="1" fillId="0" borderId="0" applyFill="0" applyBorder="0" applyAlignment="0"/>
    <xf numFmtId="15" fontId="1" fillId="0" borderId="0" applyFill="0" applyBorder="0" applyAlignment="0"/>
    <xf numFmtId="0" fontId="1" fillId="0" borderId="0" applyFont="0" applyFill="0" applyBorder="0" applyAlignment="0" applyProtection="0"/>
    <xf numFmtId="0" fontId="26" fillId="0" borderId="0"/>
    <xf numFmtId="0" fontId="24" fillId="0" borderId="0"/>
    <xf numFmtId="0" fontId="26" fillId="0" borderId="0"/>
    <xf numFmtId="0" fontId="24" fillId="0" borderId="0"/>
    <xf numFmtId="0" fontId="25" fillId="0" borderId="0">
      <alignment horizontal="center"/>
    </xf>
    <xf numFmtId="15" fontId="1" fillId="0" borderId="0" applyFont="0" applyFill="0" applyBorder="0" applyAlignment="0" applyProtection="0"/>
    <xf numFmtId="14" fontId="25" fillId="0" borderId="0">
      <alignment horizontal="center"/>
    </xf>
    <xf numFmtId="14" fontId="27" fillId="0" borderId="0" applyFill="0" applyBorder="0" applyAlignment="0"/>
    <xf numFmtId="172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0" fontId="28" fillId="0" borderId="0">
      <protection locked="0"/>
    </xf>
    <xf numFmtId="0" fontId="29" fillId="0" borderId="0">
      <protection locked="0"/>
    </xf>
    <xf numFmtId="0" fontId="29" fillId="0" borderId="0">
      <protection locked="0"/>
    </xf>
    <xf numFmtId="0" fontId="1" fillId="0" borderId="0" applyFill="0" applyBorder="0" applyAlignment="0"/>
    <xf numFmtId="15" fontId="1" fillId="0" borderId="0" applyFill="0" applyBorder="0" applyAlignment="0"/>
    <xf numFmtId="0" fontId="1" fillId="0" borderId="0" applyFill="0" applyBorder="0" applyAlignment="0"/>
    <xf numFmtId="171" fontId="1" fillId="0" borderId="0" applyFill="0" applyBorder="0" applyAlignment="0"/>
    <xf numFmtId="15" fontId="1" fillId="0" borderId="0" applyFill="0" applyBorder="0" applyAlignment="0"/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38" fontId="30" fillId="2" borderId="0" applyNumberFormat="0" applyBorder="0" applyAlignment="0" applyProtection="0"/>
    <xf numFmtId="0" fontId="31" fillId="0" borderId="1" applyNumberFormat="0" applyAlignment="0" applyProtection="0">
      <alignment horizontal="left" vertical="center"/>
    </xf>
    <xf numFmtId="0" fontId="31" fillId="0" borderId="2">
      <alignment horizontal="left" vertical="center"/>
    </xf>
    <xf numFmtId="0" fontId="32" fillId="3" borderId="3" applyAlignment="0">
      <alignment horizontal="center"/>
    </xf>
    <xf numFmtId="0" fontId="2" fillId="0" borderId="0" applyNumberFormat="0" applyFill="0" applyBorder="0" applyAlignment="0" applyProtection="0">
      <alignment vertical="top"/>
      <protection locked="0"/>
    </xf>
    <xf numFmtId="10" fontId="30" fillId="4" borderId="4" applyNumberFormat="0" applyBorder="0" applyAlignment="0" applyProtection="0"/>
    <xf numFmtId="0" fontId="1" fillId="0" borderId="0" applyFill="0" applyBorder="0" applyAlignment="0"/>
    <xf numFmtId="15" fontId="1" fillId="0" borderId="0" applyFill="0" applyBorder="0" applyAlignment="0"/>
    <xf numFmtId="0" fontId="1" fillId="0" borderId="0" applyFill="0" applyBorder="0" applyAlignment="0"/>
    <xf numFmtId="171" fontId="1" fillId="0" borderId="0" applyFill="0" applyBorder="0" applyAlignment="0"/>
    <xf numFmtId="15" fontId="1" fillId="0" borderId="0" applyFill="0" applyBorder="0" applyAlignment="0"/>
    <xf numFmtId="175" fontId="1" fillId="0" borderId="0" applyFont="0" applyFill="0" applyBorder="0" applyAlignment="0" applyProtection="0"/>
    <xf numFmtId="0" fontId="1" fillId="0" borderId="0"/>
    <xf numFmtId="0" fontId="3" fillId="0" borderId="0"/>
    <xf numFmtId="178" fontId="33" fillId="0" borderId="0" applyFont="0" applyFill="0" applyBorder="0" applyAlignment="0" applyProtection="0"/>
    <xf numFmtId="182" fontId="33" fillId="0" borderId="0" applyFont="0" applyFill="0" applyBorder="0" applyAlignment="0" applyProtection="0"/>
    <xf numFmtId="10" fontId="1" fillId="0" borderId="0" applyFont="0" applyFill="0" applyBorder="0" applyAlignment="0" applyProtection="0"/>
    <xf numFmtId="176" fontId="34" fillId="0" borderId="0" applyFill="0" applyBorder="0" applyAlignment="0"/>
    <xf numFmtId="177" fontId="34" fillId="0" borderId="0" applyFill="0" applyBorder="0" applyAlignment="0"/>
    <xf numFmtId="176" fontId="34" fillId="0" borderId="0" applyFill="0" applyBorder="0" applyAlignment="0"/>
    <xf numFmtId="179" fontId="34" fillId="0" borderId="0" applyFill="0" applyBorder="0" applyAlignment="0"/>
    <xf numFmtId="177" fontId="34" fillId="0" borderId="0" applyFill="0" applyBorder="0" applyAlignment="0"/>
    <xf numFmtId="0" fontId="23" fillId="0" borderId="0"/>
    <xf numFmtId="49" fontId="27" fillId="0" borderId="0" applyFill="0" applyBorder="0" applyAlignment="0"/>
    <xf numFmtId="180" fontId="27" fillId="0" borderId="0" applyFill="0" applyBorder="0" applyAlignment="0"/>
    <xf numFmtId="181" fontId="27" fillId="0" borderId="0" applyFill="0" applyBorder="0" applyAlignment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</cellStyleXfs>
  <cellXfs count="71">
    <xf numFmtId="0" fontId="0" fillId="0" borderId="0" xfId="0"/>
    <xf numFmtId="0" fontId="4" fillId="0" borderId="0" xfId="0" applyFont="1" applyFill="1" applyProtection="1">
      <protection hidden="1"/>
    </xf>
    <xf numFmtId="0" fontId="4" fillId="0" borderId="0" xfId="0" applyFont="1" applyFill="1" applyBorder="1" applyProtection="1">
      <protection hidden="1"/>
    </xf>
    <xf numFmtId="166" fontId="14" fillId="0" borderId="0" xfId="0" applyNumberFormat="1" applyFont="1" applyFill="1" applyBorder="1" applyAlignment="1" applyProtection="1">
      <alignment horizontal="center" vertical="center" wrapText="1"/>
      <protection hidden="1"/>
    </xf>
    <xf numFmtId="168" fontId="4" fillId="0" borderId="0" xfId="0" applyNumberFormat="1" applyFont="1" applyFill="1" applyProtection="1">
      <protection hidden="1"/>
    </xf>
    <xf numFmtId="0" fontId="16" fillId="4" borderId="5" xfId="0" applyFont="1" applyFill="1" applyBorder="1" applyProtection="1">
      <protection hidden="1"/>
    </xf>
    <xf numFmtId="0" fontId="20" fillId="4" borderId="5" xfId="0" applyFont="1" applyFill="1" applyBorder="1" applyAlignment="1" applyProtection="1">
      <alignment horizontal="right"/>
      <protection hidden="1"/>
    </xf>
    <xf numFmtId="0" fontId="4" fillId="4" borderId="0" xfId="0" applyFont="1" applyFill="1" applyProtection="1">
      <protection hidden="1"/>
    </xf>
    <xf numFmtId="0" fontId="18" fillId="4" borderId="0" xfId="0" applyFont="1" applyFill="1" applyProtection="1">
      <protection hidden="1"/>
    </xf>
    <xf numFmtId="0" fontId="16" fillId="4" borderId="0" xfId="0" applyFont="1" applyFill="1" applyProtection="1">
      <protection hidden="1"/>
    </xf>
    <xf numFmtId="0" fontId="5" fillId="4" borderId="0" xfId="0" applyFont="1" applyFill="1" applyProtection="1">
      <protection hidden="1"/>
    </xf>
    <xf numFmtId="0" fontId="6" fillId="4" borderId="0" xfId="44" applyFont="1" applyFill="1" applyAlignment="1" applyProtection="1">
      <protection hidden="1"/>
    </xf>
    <xf numFmtId="0" fontId="19" fillId="4" borderId="0" xfId="44" applyFont="1" applyFill="1" applyAlignment="1" applyProtection="1">
      <protection hidden="1"/>
    </xf>
    <xf numFmtId="0" fontId="15" fillId="4" borderId="0" xfId="0" applyFont="1" applyFill="1" applyProtection="1">
      <protection hidden="1"/>
    </xf>
    <xf numFmtId="0" fontId="17" fillId="4" borderId="0" xfId="0" applyFont="1" applyFill="1" applyAlignment="1" applyProtection="1">
      <alignment horizontal="center"/>
      <protection hidden="1"/>
    </xf>
    <xf numFmtId="0" fontId="7" fillId="4" borderId="0" xfId="0" applyFont="1" applyFill="1" applyAlignment="1" applyProtection="1">
      <alignment horizontal="center"/>
      <protection hidden="1"/>
    </xf>
    <xf numFmtId="0" fontId="18" fillId="4" borderId="0" xfId="0" applyFont="1" applyFill="1" applyAlignment="1" applyProtection="1">
      <alignment horizontal="left" indent="6"/>
      <protection hidden="1"/>
    </xf>
    <xf numFmtId="0" fontId="18" fillId="4" borderId="0" xfId="0" applyFont="1" applyFill="1" applyAlignment="1" applyProtection="1">
      <alignment horizontal="center"/>
      <protection hidden="1"/>
    </xf>
    <xf numFmtId="0" fontId="8" fillId="4" borderId="0" xfId="0" applyFont="1" applyFill="1" applyAlignment="1" applyProtection="1">
      <alignment horizontal="center"/>
      <protection hidden="1"/>
    </xf>
    <xf numFmtId="0" fontId="5" fillId="4" borderId="0" xfId="0" applyFont="1" applyFill="1" applyAlignment="1" applyProtection="1">
      <alignment horizontal="left"/>
      <protection hidden="1"/>
    </xf>
    <xf numFmtId="0" fontId="15" fillId="4" borderId="0" xfId="0" applyFont="1" applyFill="1" applyAlignment="1" applyProtection="1">
      <alignment horizontal="right"/>
      <protection hidden="1"/>
    </xf>
    <xf numFmtId="16" fontId="4" fillId="4" borderId="5" xfId="0" applyNumberFormat="1" applyFont="1" applyFill="1" applyBorder="1" applyProtection="1">
      <protection locked="0"/>
    </xf>
    <xf numFmtId="0" fontId="4" fillId="4" borderId="5" xfId="0" applyFont="1" applyFill="1" applyBorder="1" applyProtection="1">
      <protection locked="0"/>
    </xf>
    <xf numFmtId="0" fontId="4" fillId="4" borderId="5" xfId="0" applyFont="1" applyFill="1" applyBorder="1" applyProtection="1">
      <protection hidden="1"/>
    </xf>
    <xf numFmtId="0" fontId="4" fillId="4" borderId="0" xfId="0" applyFont="1" applyFill="1" applyBorder="1" applyProtection="1">
      <protection hidden="1"/>
    </xf>
    <xf numFmtId="166" fontId="14" fillId="4" borderId="0" xfId="0" applyNumberFormat="1" applyFont="1" applyFill="1" applyBorder="1" applyAlignment="1" applyProtection="1">
      <alignment horizontal="center" vertical="center" wrapText="1"/>
      <protection hidden="1"/>
    </xf>
    <xf numFmtId="0" fontId="16" fillId="4" borderId="0" xfId="53" applyFont="1" applyFill="1" applyBorder="1" applyAlignment="1" applyProtection="1">
      <alignment horizontal="right" wrapText="1"/>
      <protection hidden="1"/>
    </xf>
    <xf numFmtId="168" fontId="16" fillId="4" borderId="4" xfId="0" applyNumberFormat="1" applyFont="1" applyFill="1" applyBorder="1" applyProtection="1">
      <protection hidden="1"/>
    </xf>
    <xf numFmtId="0" fontId="16" fillId="4" borderId="6" xfId="53" applyFont="1" applyFill="1" applyBorder="1" applyAlignment="1" applyProtection="1">
      <alignment horizontal="right" wrapText="1"/>
      <protection hidden="1"/>
    </xf>
    <xf numFmtId="0" fontId="16" fillId="4" borderId="7" xfId="53" applyFont="1" applyFill="1" applyBorder="1" applyAlignment="1" applyProtection="1">
      <alignment horizontal="right" wrapText="1"/>
      <protection locked="0"/>
    </xf>
    <xf numFmtId="166" fontId="16" fillId="4" borderId="4" xfId="0" applyNumberFormat="1" applyFont="1" applyFill="1" applyBorder="1" applyProtection="1">
      <protection hidden="1"/>
    </xf>
    <xf numFmtId="0" fontId="16" fillId="4" borderId="8" xfId="53" applyFont="1" applyFill="1" applyBorder="1" applyAlignment="1" applyProtection="1">
      <alignment horizontal="right" wrapText="1"/>
      <protection hidden="1"/>
    </xf>
    <xf numFmtId="0" fontId="16" fillId="4" borderId="9" xfId="0" applyFont="1" applyFill="1" applyBorder="1" applyAlignment="1" applyProtection="1">
      <alignment horizontal="center" vertical="center" wrapText="1"/>
      <protection hidden="1"/>
    </xf>
    <xf numFmtId="0" fontId="16" fillId="4" borderId="4" xfId="53" applyFont="1" applyFill="1" applyBorder="1" applyAlignment="1" applyProtection="1">
      <alignment horizontal="left" wrapText="1"/>
      <protection hidden="1"/>
    </xf>
    <xf numFmtId="0" fontId="10" fillId="4" borderId="0" xfId="53" applyFont="1" applyFill="1" applyBorder="1" applyAlignment="1" applyProtection="1">
      <alignment horizontal="left"/>
      <protection hidden="1"/>
    </xf>
    <xf numFmtId="0" fontId="11" fillId="4" borderId="0" xfId="0" applyFont="1" applyFill="1" applyBorder="1" applyProtection="1">
      <protection hidden="1"/>
    </xf>
    <xf numFmtId="0" fontId="5" fillId="4" borderId="0" xfId="53" applyFont="1" applyFill="1" applyBorder="1" applyAlignment="1" applyProtection="1">
      <alignment horizontal="left" wrapText="1"/>
      <protection hidden="1"/>
    </xf>
    <xf numFmtId="0" fontId="12" fillId="4" borderId="0" xfId="0" applyFont="1" applyFill="1" applyProtection="1">
      <protection hidden="1"/>
    </xf>
    <xf numFmtId="0" fontId="11" fillId="4" borderId="0" xfId="53" applyFont="1" applyFill="1" applyBorder="1" applyAlignment="1" applyProtection="1">
      <alignment horizontal="left" wrapText="1"/>
      <protection hidden="1"/>
    </xf>
    <xf numFmtId="166" fontId="15" fillId="4" borderId="0" xfId="0" applyNumberFormat="1" applyFont="1" applyFill="1" applyBorder="1" applyAlignment="1" applyProtection="1">
      <alignment horizontal="left" indent="1"/>
      <protection hidden="1"/>
    </xf>
    <xf numFmtId="0" fontId="10" fillId="4" borderId="0" xfId="0" applyFont="1" applyFill="1" applyBorder="1" applyProtection="1">
      <protection hidden="1"/>
    </xf>
    <xf numFmtId="0" fontId="10" fillId="4" borderId="0" xfId="53" applyFont="1" applyFill="1" applyBorder="1" applyAlignment="1" applyProtection="1">
      <alignment horizontal="left" wrapText="1"/>
      <protection hidden="1"/>
    </xf>
    <xf numFmtId="0" fontId="4" fillId="4" borderId="0" xfId="53" applyFont="1" applyFill="1" applyBorder="1" applyAlignment="1" applyProtection="1">
      <alignment horizontal="right" wrapText="1"/>
      <protection hidden="1"/>
    </xf>
    <xf numFmtId="166" fontId="13" fillId="4" borderId="0" xfId="0" applyNumberFormat="1" applyFont="1" applyFill="1" applyBorder="1" applyAlignment="1" applyProtection="1">
      <alignment horizontal="center" vertical="center" wrapText="1"/>
      <protection hidden="1"/>
    </xf>
    <xf numFmtId="0" fontId="16" fillId="0" borderId="0" xfId="0" applyFont="1" applyFill="1" applyProtection="1">
      <protection hidden="1"/>
    </xf>
    <xf numFmtId="0" fontId="12" fillId="0" borderId="0" xfId="0" applyFont="1" applyFill="1" applyProtection="1">
      <protection hidden="1"/>
    </xf>
    <xf numFmtId="1" fontId="4" fillId="4" borderId="5" xfId="0" applyNumberFormat="1" applyFont="1" applyFill="1" applyBorder="1" applyProtection="1">
      <protection locked="0"/>
    </xf>
    <xf numFmtId="15" fontId="4" fillId="4" borderId="5" xfId="0" applyNumberFormat="1" applyFont="1" applyFill="1" applyBorder="1" applyProtection="1">
      <protection locked="0"/>
    </xf>
    <xf numFmtId="0" fontId="4" fillId="4" borderId="0" xfId="0" applyFont="1" applyFill="1" applyBorder="1" applyProtection="1">
      <protection locked="0"/>
    </xf>
    <xf numFmtId="166" fontId="4" fillId="4" borderId="0" xfId="0" applyNumberFormat="1" applyFont="1" applyFill="1" applyBorder="1" applyProtection="1">
      <protection hidden="1"/>
    </xf>
    <xf numFmtId="0" fontId="15" fillId="4" borderId="6" xfId="0" applyFont="1" applyFill="1" applyBorder="1" applyAlignment="1" applyProtection="1">
      <alignment horizontal="center" vertical="center" wrapText="1"/>
      <protection hidden="1"/>
    </xf>
    <xf numFmtId="0" fontId="22" fillId="4" borderId="7" xfId="0" applyFont="1" applyFill="1" applyBorder="1" applyAlignment="1" applyProtection="1">
      <alignment horizontal="center" vertical="center" wrapText="1"/>
      <protection hidden="1"/>
    </xf>
    <xf numFmtId="0" fontId="15" fillId="4" borderId="4" xfId="0" applyFont="1" applyFill="1" applyBorder="1" applyAlignment="1" applyProtection="1">
      <alignment horizontal="center" vertical="center" wrapText="1"/>
      <protection hidden="1"/>
    </xf>
    <xf numFmtId="0" fontId="22" fillId="4" borderId="4" xfId="0" applyFont="1" applyFill="1" applyBorder="1" applyAlignment="1" applyProtection="1">
      <alignment horizontal="center" vertical="center" wrapText="1"/>
      <protection hidden="1"/>
    </xf>
    <xf numFmtId="0" fontId="15" fillId="4" borderId="10" xfId="0" applyFont="1" applyFill="1" applyBorder="1" applyAlignment="1" applyProtection="1">
      <alignment horizontal="center" vertical="center" wrapText="1"/>
      <protection hidden="1"/>
    </xf>
    <xf numFmtId="0" fontId="15" fillId="4" borderId="11" xfId="0" applyFont="1" applyFill="1" applyBorder="1" applyAlignment="1" applyProtection="1">
      <alignment horizontal="center" vertical="center" wrapText="1"/>
      <protection hidden="1"/>
    </xf>
    <xf numFmtId="0" fontId="15" fillId="4" borderId="12" xfId="0" applyFont="1" applyFill="1" applyBorder="1" applyAlignment="1" applyProtection="1">
      <alignment horizontal="center" vertical="center" textRotation="90" wrapText="1"/>
      <protection hidden="1"/>
    </xf>
    <xf numFmtId="0" fontId="15" fillId="4" borderId="9" xfId="0" applyFont="1" applyFill="1" applyBorder="1" applyAlignment="1" applyProtection="1">
      <alignment horizontal="center" vertical="center" wrapText="1"/>
      <protection hidden="1"/>
    </xf>
    <xf numFmtId="0" fontId="15" fillId="4" borderId="8" xfId="0" applyFont="1" applyFill="1" applyBorder="1" applyAlignment="1" applyProtection="1">
      <alignment horizontal="center" vertical="center" textRotation="90" wrapText="1"/>
      <protection hidden="1"/>
    </xf>
    <xf numFmtId="0" fontId="15" fillId="4" borderId="13" xfId="0" applyFont="1" applyFill="1" applyBorder="1" applyAlignment="1" applyProtection="1">
      <alignment horizontal="center" vertical="center" wrapText="1"/>
      <protection hidden="1"/>
    </xf>
    <xf numFmtId="0" fontId="15" fillId="4" borderId="14" xfId="0" applyFont="1" applyFill="1" applyBorder="1" applyAlignment="1" applyProtection="1">
      <alignment horizontal="center" vertical="center" wrapText="1"/>
      <protection hidden="1"/>
    </xf>
    <xf numFmtId="0" fontId="22" fillId="4" borderId="15" xfId="0" applyFont="1" applyFill="1" applyBorder="1" applyAlignment="1" applyProtection="1">
      <alignment horizontal="center" vertical="center" wrapText="1"/>
      <protection hidden="1"/>
    </xf>
    <xf numFmtId="166" fontId="16" fillId="4" borderId="16" xfId="0" applyNumberFormat="1" applyFont="1" applyFill="1" applyBorder="1" applyAlignment="1" applyProtection="1">
      <alignment horizontal="right"/>
      <protection hidden="1"/>
    </xf>
    <xf numFmtId="167" fontId="4" fillId="0" borderId="0" xfId="0" applyNumberFormat="1" applyFont="1" applyFill="1" applyProtection="1">
      <protection hidden="1"/>
    </xf>
    <xf numFmtId="167" fontId="12" fillId="0" borderId="0" xfId="0" applyNumberFormat="1" applyFont="1" applyFill="1" applyProtection="1">
      <protection hidden="1"/>
    </xf>
    <xf numFmtId="166" fontId="35" fillId="4" borderId="0" xfId="0" applyNumberFormat="1" applyFont="1" applyFill="1" applyBorder="1" applyAlignment="1" applyProtection="1">
      <alignment horizontal="left" vertical="center"/>
      <protection hidden="1"/>
    </xf>
    <xf numFmtId="0" fontId="36" fillId="4" borderId="0" xfId="44" applyFont="1" applyFill="1" applyAlignment="1" applyProtection="1">
      <protection hidden="1"/>
    </xf>
    <xf numFmtId="167" fontId="37" fillId="0" borderId="0" xfId="0" applyNumberFormat="1" applyFont="1"/>
    <xf numFmtId="0" fontId="38" fillId="4" borderId="4" xfId="0" applyFont="1" applyFill="1" applyBorder="1" applyAlignment="1" applyProtection="1">
      <alignment horizontal="center" vertical="center" wrapText="1"/>
      <protection hidden="1"/>
    </xf>
    <xf numFmtId="168" fontId="38" fillId="4" borderId="4" xfId="0" applyNumberFormat="1" applyFont="1" applyFill="1" applyBorder="1" applyProtection="1">
      <protection hidden="1"/>
    </xf>
    <xf numFmtId="166" fontId="38" fillId="4" borderId="16" xfId="0" applyNumberFormat="1" applyFont="1" applyFill="1" applyBorder="1" applyAlignment="1" applyProtection="1">
      <alignment horizontal="right"/>
      <protection hidden="1"/>
    </xf>
  </cellXfs>
  <cellStyles count="68">
    <cellStyle name="_Disks&amp;Docs" xfId="1"/>
    <cellStyle name="_Win2k Svr SA Promo MOLP Form" xfId="2"/>
    <cellStyle name="6-0" xfId="3"/>
    <cellStyle name="Calc Currency (0)" xfId="4"/>
    <cellStyle name="Calc Currency (2)" xfId="5"/>
    <cellStyle name="Calc Percent (0)" xfId="6"/>
    <cellStyle name="Calc Percent (1)" xfId="7"/>
    <cellStyle name="Calc Percent (2)" xfId="8"/>
    <cellStyle name="Calc Units (0)" xfId="9"/>
    <cellStyle name="Calc Units (1)" xfId="10"/>
    <cellStyle name="Calc Units (2)" xfId="11"/>
    <cellStyle name="Comma [00]" xfId="12"/>
    <cellStyle name="Comma0 - Modelo1" xfId="13"/>
    <cellStyle name="Comma0 - Style1" xfId="14"/>
    <cellStyle name="Comma1 - Modelo2" xfId="15"/>
    <cellStyle name="Comma1 - Style2" xfId="16"/>
    <cellStyle name="Contracts" xfId="17"/>
    <cellStyle name="Currency [00]" xfId="18"/>
    <cellStyle name="Date" xfId="19"/>
    <cellStyle name="Date Short" xfId="20"/>
    <cellStyle name="Dezimal [0]_CAR" xfId="21"/>
    <cellStyle name="Dezimal_CAR" xfId="22"/>
    <cellStyle name="Dia" xfId="23"/>
    <cellStyle name="Encabez1" xfId="24"/>
    <cellStyle name="Encabez2" xfId="25"/>
    <cellStyle name="Enter Currency (0)" xfId="26"/>
    <cellStyle name="Enter Currency (2)" xfId="27"/>
    <cellStyle name="Enter Units (0)" xfId="28"/>
    <cellStyle name="Enter Units (1)" xfId="29"/>
    <cellStyle name="Enter Units (2)" xfId="30"/>
    <cellStyle name="F2" xfId="31"/>
    <cellStyle name="F3" xfId="32"/>
    <cellStyle name="F4" xfId="33"/>
    <cellStyle name="F5" xfId="34"/>
    <cellStyle name="F6" xfId="35"/>
    <cellStyle name="F7" xfId="36"/>
    <cellStyle name="F8" xfId="37"/>
    <cellStyle name="Fijo" xfId="38"/>
    <cellStyle name="Financiero" xfId="39"/>
    <cellStyle name="Grey" xfId="40"/>
    <cellStyle name="Header1" xfId="41"/>
    <cellStyle name="Header2" xfId="42"/>
    <cellStyle name="Heading1" xfId="43"/>
    <cellStyle name="Hyperlink" xfId="44" builtinId="8"/>
    <cellStyle name="Input [yellow]" xfId="45"/>
    <cellStyle name="Link Currency (0)" xfId="46"/>
    <cellStyle name="Link Currency (2)" xfId="47"/>
    <cellStyle name="Link Units (0)" xfId="48"/>
    <cellStyle name="Link Units (1)" xfId="49"/>
    <cellStyle name="Link Units (2)" xfId="50"/>
    <cellStyle name="Millares [0]_10 AVERIAS MASIVAS + ANT" xfId="51"/>
    <cellStyle name="Normal" xfId="0" builtinId="0"/>
    <cellStyle name="Normal - Style1" xfId="52"/>
    <cellStyle name="Normal_Reporting Status_1" xfId="53"/>
    <cellStyle name="Percent [0]" xfId="54"/>
    <cellStyle name="Percent [00]" xfId="55"/>
    <cellStyle name="Percent [2]" xfId="56"/>
    <cellStyle name="PrePop Currency (0)" xfId="57"/>
    <cellStyle name="PrePop Currency (2)" xfId="58"/>
    <cellStyle name="PrePop Units (0)" xfId="59"/>
    <cellStyle name="PrePop Units (1)" xfId="60"/>
    <cellStyle name="PrePop Units (2)" xfId="61"/>
    <cellStyle name="Style 1" xfId="62"/>
    <cellStyle name="Text Indent A" xfId="63"/>
    <cellStyle name="Text Indent B" xfId="64"/>
    <cellStyle name="Text Indent C" xfId="65"/>
    <cellStyle name="Währung [0]_CAR" xfId="66"/>
    <cellStyle name="Währung_CAR" xfId="67"/>
  </cellStyles>
  <dxfs count="5">
    <dxf>
      <font>
        <condense val="0"/>
        <extend val="0"/>
        <color indexed="9"/>
      </font>
    </dxf>
    <dxf>
      <font>
        <condense val="0"/>
        <extend val="0"/>
        <color auto="1"/>
      </font>
      <fill>
        <patternFill>
          <bgColor indexed="43"/>
        </patternFill>
      </fill>
    </dxf>
    <dxf>
      <font>
        <condense val="0"/>
        <extend val="0"/>
        <color indexed="9"/>
      </font>
    </dxf>
    <dxf>
      <font>
        <b/>
        <i val="0"/>
        <condense val="0"/>
        <extend val="0"/>
        <color indexed="12"/>
      </font>
      <fill>
        <patternFill>
          <bgColor indexed="13"/>
        </patternFill>
      </fill>
    </dxf>
    <dxf>
      <fill>
        <patternFill>
          <bgColor indexed="13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TEMP\ALL200001A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oc001\msodr\My%20Documents\testy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222\0005003018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MS Price"/>
      <sheetName val="VISIO"/>
      <sheetName val="MS Disk&amp;DOC Price"/>
      <sheetName val="Batch PO Retail"/>
      <sheetName val="Batch PO OLP"/>
      <sheetName val="Codes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testy"/>
    </sheetNames>
    <definedNames>
      <definedName name="AddOrder"/>
      <definedName name="DeleteZero"/>
      <definedName name="MakePrintableLicenceBook"/>
      <definedName name="SendMail"/>
      <definedName name="ZeroOrder"/>
    </defined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  <sheetName val="Sheet14"/>
      <sheetName val="Pricelist"/>
      <sheetName val="Pricelist Changes"/>
      <sheetName val="Shipments"/>
      <sheetName val="FPP Open Order Status"/>
      <sheetName val="Returns"/>
      <sheetName val="Accounts Receivable"/>
      <sheetName val="Payments"/>
      <sheetName val="Make Payment (USD)"/>
      <sheetName val="Molp Order History"/>
      <sheetName val="Molp Order Confirmations"/>
      <sheetName val="MolpRepTemp"/>
      <sheetName val="Module1"/>
      <sheetName val="271-00675"/>
      <sheetName val="MolpOrderConfirmations"/>
      <sheetName val="_x000d_Ā_x0009_祓"/>
      <sheetName val=""/>
      <sheetName val="Sheet3"/>
      <sheetName val="_x000a_Ā_x0009_祓"/>
      <sheetName val="_x000d_Ā 祓"/>
      <sheetName val="_x000a_Ā 祓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>
        <row r="21">
          <cell r="B21" t="str">
            <v>20000246</v>
          </cell>
        </row>
      </sheetData>
      <sheetData sheetId="12"/>
      <sheetData sheetId="13" refreshError="1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msoem@bmg.bg" TargetMode="Externa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 enableFormatConditionsCalculation="0">
    <tabColor indexed="13"/>
  </sheetPr>
  <dimension ref="A1:Q64"/>
  <sheetViews>
    <sheetView showGridLines="0" tabSelected="1" topLeftCell="A5" zoomScale="85" workbookViewId="0">
      <selection activeCell="C19" sqref="C19"/>
    </sheetView>
  </sheetViews>
  <sheetFormatPr defaultRowHeight="12.75"/>
  <cols>
    <col min="1" max="1" width="5.7109375" style="1" customWidth="1"/>
    <col min="2" max="2" width="15.28515625" style="1" customWidth="1"/>
    <col min="3" max="3" width="94.140625" style="1" customWidth="1"/>
    <col min="4" max="4" width="7.7109375" style="1" customWidth="1"/>
    <col min="5" max="5" width="14" style="1" customWidth="1"/>
    <col min="6" max="6" width="12.42578125" style="1" customWidth="1"/>
    <col min="7" max="7" width="12.85546875" style="1" hidden="1" customWidth="1"/>
    <col min="8" max="8" width="5.42578125" style="1" hidden="1" customWidth="1"/>
    <col min="9" max="9" width="17.7109375" style="1" hidden="1" customWidth="1"/>
    <col min="10" max="11" width="9.140625" style="1" hidden="1" customWidth="1"/>
    <col min="12" max="15" width="0" style="1" hidden="1" customWidth="1"/>
    <col min="16" max="16" width="9.140625" style="1"/>
    <col min="17" max="17" width="0" style="1" hidden="1" customWidth="1"/>
    <col min="18" max="16384" width="9.140625" style="1"/>
  </cols>
  <sheetData>
    <row r="1" spans="1:11" ht="14.25" hidden="1">
      <c r="A1" s="5"/>
      <c r="B1" s="5"/>
      <c r="C1" s="5"/>
      <c r="D1" s="5"/>
      <c r="E1" s="5"/>
      <c r="F1" s="5"/>
      <c r="G1" s="5"/>
      <c r="H1" s="6" t="s">
        <v>0</v>
      </c>
      <c r="I1" s="7"/>
      <c r="J1" s="7"/>
      <c r="K1" s="7"/>
    </row>
    <row r="2" spans="1:11" s="44" customFormat="1">
      <c r="A2" s="8" t="s">
        <v>68</v>
      </c>
      <c r="B2" s="8"/>
      <c r="C2" s="9"/>
      <c r="D2" s="9"/>
      <c r="E2" s="9"/>
      <c r="F2" s="9"/>
      <c r="G2" s="9"/>
      <c r="H2" s="9"/>
      <c r="I2" s="9"/>
      <c r="J2" s="9"/>
      <c r="K2" s="9"/>
    </row>
    <row r="3" spans="1:11">
      <c r="A3" s="10"/>
      <c r="B3" s="10"/>
      <c r="C3" s="7"/>
      <c r="D3" s="7"/>
      <c r="E3" s="7"/>
      <c r="F3" s="7"/>
      <c r="G3" s="7"/>
      <c r="H3" s="7"/>
      <c r="I3" s="7"/>
      <c r="J3" s="7"/>
      <c r="K3" s="7"/>
    </row>
    <row r="4" spans="1:11">
      <c r="A4" s="9" t="s">
        <v>16</v>
      </c>
      <c r="B4" s="9"/>
      <c r="C4" s="9"/>
      <c r="D4" s="66" t="s">
        <v>22</v>
      </c>
      <c r="E4" s="7"/>
      <c r="F4" s="12"/>
      <c r="G4" s="12"/>
      <c r="H4" s="11"/>
      <c r="I4" s="7"/>
      <c r="J4" s="7"/>
      <c r="K4" s="7"/>
    </row>
    <row r="5" spans="1:11">
      <c r="A5" s="9" t="s">
        <v>12</v>
      </c>
      <c r="B5" s="9"/>
      <c r="C5" s="9"/>
      <c r="D5" s="9"/>
      <c r="E5" s="7"/>
      <c r="F5" s="7"/>
      <c r="G5" s="7"/>
      <c r="H5" s="7"/>
      <c r="I5" s="7"/>
      <c r="J5" s="7"/>
      <c r="K5" s="7"/>
    </row>
    <row r="6" spans="1:11" ht="27.75">
      <c r="A6" s="10"/>
      <c r="B6" s="13"/>
      <c r="C6" s="14" t="s">
        <v>15</v>
      </c>
      <c r="D6" s="14"/>
      <c r="E6" s="15"/>
      <c r="F6" s="7"/>
      <c r="G6" s="7"/>
      <c r="H6" s="7"/>
      <c r="I6" s="7"/>
      <c r="J6" s="7"/>
      <c r="K6" s="7"/>
    </row>
    <row r="7" spans="1:11">
      <c r="A7" s="7"/>
      <c r="B7" s="9"/>
      <c r="C7" s="16" t="s">
        <v>105</v>
      </c>
      <c r="D7" s="17"/>
      <c r="E7" s="18"/>
      <c r="F7" s="7"/>
      <c r="G7" s="7"/>
      <c r="H7" s="7"/>
      <c r="I7" s="7"/>
      <c r="J7" s="7"/>
      <c r="K7" s="7"/>
    </row>
    <row r="8" spans="1:11">
      <c r="A8" s="19"/>
      <c r="B8" s="19"/>
      <c r="C8" s="20" t="s">
        <v>6</v>
      </c>
      <c r="D8" s="46"/>
      <c r="E8" s="21"/>
      <c r="F8" s="7"/>
      <c r="G8" s="7"/>
      <c r="H8" s="7"/>
      <c r="I8" s="7"/>
      <c r="J8" s="7"/>
      <c r="K8" s="7"/>
    </row>
    <row r="9" spans="1:11">
      <c r="A9" s="7"/>
      <c r="B9" s="7"/>
      <c r="C9" s="20" t="s">
        <v>4</v>
      </c>
      <c r="D9" s="47"/>
      <c r="E9" s="21"/>
      <c r="F9" s="7"/>
      <c r="G9" s="7"/>
      <c r="H9" s="7"/>
      <c r="I9" s="7"/>
      <c r="J9" s="7"/>
      <c r="K9" s="7"/>
    </row>
    <row r="10" spans="1:11">
      <c r="A10" s="7"/>
      <c r="B10" s="20" t="s">
        <v>1</v>
      </c>
      <c r="C10" s="22"/>
      <c r="D10" s="22"/>
      <c r="E10" s="22"/>
      <c r="F10" s="7"/>
      <c r="G10" s="7"/>
      <c r="H10" s="7"/>
      <c r="I10" s="7"/>
      <c r="J10" s="7"/>
      <c r="K10" s="7"/>
    </row>
    <row r="11" spans="1:11">
      <c r="A11" s="7"/>
      <c r="B11" s="20" t="s">
        <v>2</v>
      </c>
      <c r="C11" s="22"/>
      <c r="D11" s="22"/>
      <c r="E11" s="22"/>
      <c r="F11" s="7"/>
      <c r="G11" s="7"/>
      <c r="H11" s="7"/>
      <c r="I11" s="7"/>
      <c r="J11" s="7"/>
      <c r="K11" s="7"/>
    </row>
    <row r="12" spans="1:11">
      <c r="A12" s="7"/>
      <c r="B12" s="20" t="s">
        <v>3</v>
      </c>
      <c r="C12" s="22"/>
      <c r="D12" s="22"/>
      <c r="E12" s="22"/>
      <c r="F12" s="23"/>
      <c r="G12" s="23"/>
      <c r="H12" s="23"/>
      <c r="I12" s="7"/>
      <c r="J12" s="7"/>
      <c r="K12" s="7"/>
    </row>
    <row r="13" spans="1:11">
      <c r="A13" s="7"/>
      <c r="B13" s="20"/>
      <c r="C13" s="48"/>
      <c r="D13" s="48"/>
      <c r="E13" s="48"/>
      <c r="F13" s="24"/>
      <c r="G13" s="24"/>
      <c r="H13" s="24"/>
      <c r="I13" s="7"/>
      <c r="J13" s="7"/>
      <c r="K13" s="7"/>
    </row>
    <row r="14" spans="1:11" ht="8.25" customHeight="1" thickBot="1">
      <c r="A14" s="19"/>
      <c r="B14" s="19"/>
      <c r="C14" s="7"/>
      <c r="D14" s="7"/>
      <c r="E14" s="7"/>
      <c r="F14" s="7"/>
      <c r="G14" s="7"/>
      <c r="H14" s="7"/>
      <c r="I14" s="7"/>
      <c r="J14" s="7"/>
      <c r="K14" s="7"/>
    </row>
    <row r="15" spans="1:11" ht="63.75">
      <c r="A15" s="54" t="s">
        <v>8</v>
      </c>
      <c r="B15" s="55" t="s">
        <v>7</v>
      </c>
      <c r="C15" s="55" t="s">
        <v>5</v>
      </c>
      <c r="D15" s="59" t="s">
        <v>9</v>
      </c>
      <c r="E15" s="61" t="s">
        <v>13</v>
      </c>
      <c r="F15" s="60" t="s">
        <v>14</v>
      </c>
      <c r="G15" s="55" t="s">
        <v>10</v>
      </c>
      <c r="H15" s="56" t="s">
        <v>11</v>
      </c>
      <c r="I15" s="24"/>
      <c r="J15" s="7"/>
      <c r="K15" s="7"/>
    </row>
    <row r="16" spans="1:11">
      <c r="A16" s="57"/>
      <c r="B16" s="52"/>
      <c r="C16" s="53" t="s">
        <v>18</v>
      </c>
      <c r="D16" s="50"/>
      <c r="E16" s="51"/>
      <c r="F16" s="52"/>
      <c r="G16" s="52"/>
      <c r="H16" s="58"/>
      <c r="I16" s="24"/>
      <c r="J16" s="7"/>
      <c r="K16" s="7"/>
    </row>
    <row r="17" spans="1:17">
      <c r="A17" s="32">
        <v>1</v>
      </c>
      <c r="B17" s="27" t="s">
        <v>77</v>
      </c>
      <c r="C17" s="27" t="s">
        <v>78</v>
      </c>
      <c r="D17" s="28">
        <v>1</v>
      </c>
      <c r="E17" s="29"/>
      <c r="F17" s="62">
        <v>107</v>
      </c>
      <c r="G17" s="30">
        <v>174</v>
      </c>
      <c r="H17" s="31">
        <f t="shared" ref="H17:H28" si="0">FLOOR(E17,10*D17)</f>
        <v>0</v>
      </c>
      <c r="I17" s="25" t="e">
        <f>G17*H17+F17*#REF!+#REF!*#REF!</f>
        <v>#REF!</v>
      </c>
      <c r="J17" s="26"/>
      <c r="K17" s="26"/>
      <c r="N17" s="63">
        <f t="shared" ref="N17:N28" si="1">E17*F17</f>
        <v>0</v>
      </c>
      <c r="O17" s="63">
        <f t="shared" ref="O17:O28" si="2">E17*F17</f>
        <v>0</v>
      </c>
      <c r="P17" s="67"/>
      <c r="Q17" s="1">
        <f>E17*F17</f>
        <v>0</v>
      </c>
    </row>
    <row r="18" spans="1:17">
      <c r="A18" s="32">
        <v>2</v>
      </c>
      <c r="B18" s="27" t="s">
        <v>75</v>
      </c>
      <c r="C18" s="27" t="s">
        <v>76</v>
      </c>
      <c r="D18" s="28">
        <v>1</v>
      </c>
      <c r="E18" s="29"/>
      <c r="F18" s="62">
        <v>107</v>
      </c>
      <c r="G18" s="30">
        <v>167.5</v>
      </c>
      <c r="H18" s="31">
        <f t="shared" si="0"/>
        <v>0</v>
      </c>
      <c r="I18" s="25" t="e">
        <f>G18*H18+F18*#REF!+#REF!*#REF!</f>
        <v>#REF!</v>
      </c>
      <c r="J18" s="26"/>
      <c r="K18" s="26"/>
      <c r="N18" s="63">
        <f t="shared" si="1"/>
        <v>0</v>
      </c>
      <c r="O18" s="63">
        <f t="shared" si="2"/>
        <v>0</v>
      </c>
      <c r="P18" s="67"/>
      <c r="Q18" s="1">
        <f t="shared" ref="Q18:Q51" si="3">E18*F18</f>
        <v>0</v>
      </c>
    </row>
    <row r="19" spans="1:17">
      <c r="A19" s="32">
        <v>3</v>
      </c>
      <c r="B19" s="27" t="s">
        <v>80</v>
      </c>
      <c r="C19" s="27" t="s">
        <v>81</v>
      </c>
      <c r="D19" s="28">
        <v>1</v>
      </c>
      <c r="E19" s="29"/>
      <c r="F19" s="62">
        <v>107</v>
      </c>
      <c r="G19" s="30">
        <v>174</v>
      </c>
      <c r="H19" s="31">
        <f t="shared" si="0"/>
        <v>0</v>
      </c>
      <c r="I19" s="25" t="e">
        <f>G19*H19+F19*#REF!+#REF!*#REF!</f>
        <v>#REF!</v>
      </c>
      <c r="J19" s="26"/>
      <c r="K19" s="26"/>
      <c r="N19" s="63">
        <f t="shared" si="1"/>
        <v>0</v>
      </c>
      <c r="O19" s="63">
        <f t="shared" si="2"/>
        <v>0</v>
      </c>
      <c r="P19" s="67"/>
      <c r="Q19" s="1">
        <f t="shared" si="3"/>
        <v>0</v>
      </c>
    </row>
    <row r="20" spans="1:17">
      <c r="A20" s="32">
        <v>4</v>
      </c>
      <c r="B20" s="27" t="s">
        <v>79</v>
      </c>
      <c r="C20" s="27" t="s">
        <v>82</v>
      </c>
      <c r="D20" s="28">
        <v>1</v>
      </c>
      <c r="E20" s="29"/>
      <c r="F20" s="62">
        <v>107</v>
      </c>
      <c r="G20" s="30">
        <v>167.5</v>
      </c>
      <c r="H20" s="31">
        <f t="shared" si="0"/>
        <v>0</v>
      </c>
      <c r="I20" s="25" t="e">
        <f>G20*H20+F20*#REF!+#REF!*#REF!</f>
        <v>#REF!</v>
      </c>
      <c r="J20" s="26"/>
      <c r="K20" s="26"/>
      <c r="N20" s="63">
        <f t="shared" si="1"/>
        <v>0</v>
      </c>
      <c r="O20" s="63">
        <f t="shared" si="2"/>
        <v>0</v>
      </c>
      <c r="P20" s="67"/>
      <c r="Q20" s="1">
        <f t="shared" si="3"/>
        <v>0</v>
      </c>
    </row>
    <row r="21" spans="1:17">
      <c r="A21" s="32">
        <v>5</v>
      </c>
      <c r="B21" s="27" t="s">
        <v>85</v>
      </c>
      <c r="C21" s="27" t="s">
        <v>86</v>
      </c>
      <c r="D21" s="28">
        <v>1</v>
      </c>
      <c r="E21" s="29"/>
      <c r="F21" s="62">
        <v>143</v>
      </c>
      <c r="G21" s="30">
        <v>174</v>
      </c>
      <c r="H21" s="31">
        <f t="shared" si="0"/>
        <v>0</v>
      </c>
      <c r="I21" s="25" t="e">
        <f>G21*H21+F21*#REF!+#REF!*#REF!</f>
        <v>#REF!</v>
      </c>
      <c r="J21" s="26"/>
      <c r="K21" s="26"/>
      <c r="N21" s="63">
        <f t="shared" si="1"/>
        <v>0</v>
      </c>
      <c r="O21" s="63">
        <f t="shared" si="2"/>
        <v>0</v>
      </c>
      <c r="P21" s="67"/>
      <c r="Q21" s="1">
        <f t="shared" si="3"/>
        <v>0</v>
      </c>
    </row>
    <row r="22" spans="1:17">
      <c r="A22" s="32">
        <v>6</v>
      </c>
      <c r="B22" s="27" t="s">
        <v>83</v>
      </c>
      <c r="C22" s="27" t="s">
        <v>84</v>
      </c>
      <c r="D22" s="28">
        <v>1</v>
      </c>
      <c r="E22" s="29"/>
      <c r="F22" s="62">
        <v>143</v>
      </c>
      <c r="G22" s="30">
        <v>167.5</v>
      </c>
      <c r="H22" s="31">
        <f t="shared" si="0"/>
        <v>0</v>
      </c>
      <c r="I22" s="25" t="e">
        <f>G22*H22+F22*#REF!+#REF!*#REF!</f>
        <v>#REF!</v>
      </c>
      <c r="J22" s="26"/>
      <c r="K22" s="26"/>
      <c r="N22" s="63">
        <f t="shared" si="1"/>
        <v>0</v>
      </c>
      <c r="O22" s="63">
        <f t="shared" si="2"/>
        <v>0</v>
      </c>
      <c r="P22" s="67"/>
      <c r="Q22" s="1">
        <f t="shared" si="3"/>
        <v>0</v>
      </c>
    </row>
    <row r="23" spans="1:17">
      <c r="A23" s="32">
        <v>7</v>
      </c>
      <c r="B23" s="27" t="s">
        <v>89</v>
      </c>
      <c r="C23" s="27" t="s">
        <v>90</v>
      </c>
      <c r="D23" s="28">
        <v>1</v>
      </c>
      <c r="E23" s="29"/>
      <c r="F23" s="62">
        <v>143</v>
      </c>
      <c r="G23" s="30">
        <v>174</v>
      </c>
      <c r="H23" s="31">
        <f t="shared" si="0"/>
        <v>0</v>
      </c>
      <c r="I23" s="25" t="e">
        <f>G23*H23+F23*#REF!+#REF!*#REF!</f>
        <v>#REF!</v>
      </c>
      <c r="J23" s="26"/>
      <c r="K23" s="26"/>
      <c r="N23" s="63">
        <f t="shared" si="1"/>
        <v>0</v>
      </c>
      <c r="O23" s="63">
        <f t="shared" si="2"/>
        <v>0</v>
      </c>
      <c r="P23" s="67"/>
      <c r="Q23" s="1">
        <f t="shared" si="3"/>
        <v>0</v>
      </c>
    </row>
    <row r="24" spans="1:17">
      <c r="A24" s="32">
        <v>8</v>
      </c>
      <c r="B24" s="27" t="s">
        <v>87</v>
      </c>
      <c r="C24" s="27" t="s">
        <v>88</v>
      </c>
      <c r="D24" s="28">
        <v>1</v>
      </c>
      <c r="E24" s="29"/>
      <c r="F24" s="62">
        <v>143</v>
      </c>
      <c r="G24" s="30">
        <v>167.5</v>
      </c>
      <c r="H24" s="31">
        <f t="shared" si="0"/>
        <v>0</v>
      </c>
      <c r="I24" s="25" t="e">
        <f>G24*H24+F24*#REF!+#REF!*#REF!</f>
        <v>#REF!</v>
      </c>
      <c r="J24" s="26"/>
      <c r="K24" s="26"/>
      <c r="N24" s="63">
        <f t="shared" si="1"/>
        <v>0</v>
      </c>
      <c r="O24" s="63">
        <f t="shared" si="2"/>
        <v>0</v>
      </c>
      <c r="P24" s="67"/>
      <c r="Q24" s="1">
        <f t="shared" si="3"/>
        <v>0</v>
      </c>
    </row>
    <row r="25" spans="1:17">
      <c r="A25" s="32">
        <v>9</v>
      </c>
      <c r="B25" s="27" t="s">
        <v>93</v>
      </c>
      <c r="C25" s="27" t="s">
        <v>94</v>
      </c>
      <c r="D25" s="28">
        <v>1</v>
      </c>
      <c r="E25" s="29"/>
      <c r="F25" s="62">
        <v>193</v>
      </c>
      <c r="G25" s="30">
        <v>112.33</v>
      </c>
      <c r="H25" s="31">
        <f t="shared" si="0"/>
        <v>0</v>
      </c>
      <c r="I25" s="25" t="e">
        <f>G25*H25+F25*#REF!+#REF!*#REF!</f>
        <v>#REF!</v>
      </c>
      <c r="J25" s="26"/>
      <c r="K25" s="26"/>
      <c r="N25" s="63">
        <f t="shared" si="1"/>
        <v>0</v>
      </c>
      <c r="O25" s="63">
        <f t="shared" si="2"/>
        <v>0</v>
      </c>
      <c r="P25" s="67"/>
      <c r="Q25" s="1">
        <f t="shared" si="3"/>
        <v>0</v>
      </c>
    </row>
    <row r="26" spans="1:17">
      <c r="A26" s="32">
        <v>10</v>
      </c>
      <c r="B26" s="27" t="s">
        <v>91</v>
      </c>
      <c r="C26" s="27" t="s">
        <v>92</v>
      </c>
      <c r="D26" s="28">
        <v>1</v>
      </c>
      <c r="E26" s="29"/>
      <c r="F26" s="62">
        <v>193</v>
      </c>
      <c r="G26" s="30">
        <v>174</v>
      </c>
      <c r="H26" s="31">
        <f t="shared" si="0"/>
        <v>0</v>
      </c>
      <c r="I26" s="25" t="e">
        <f>G26*H26+F26*#REF!+#REF!*#REF!</f>
        <v>#REF!</v>
      </c>
      <c r="J26" s="26"/>
      <c r="K26" s="26"/>
      <c r="N26" s="63">
        <f t="shared" si="1"/>
        <v>0</v>
      </c>
      <c r="O26" s="63">
        <f t="shared" si="2"/>
        <v>0</v>
      </c>
      <c r="P26" s="67"/>
      <c r="Q26" s="1">
        <f t="shared" si="3"/>
        <v>0</v>
      </c>
    </row>
    <row r="27" spans="1:17">
      <c r="A27" s="32">
        <v>11</v>
      </c>
      <c r="B27" s="27" t="s">
        <v>97</v>
      </c>
      <c r="C27" s="27" t="s">
        <v>98</v>
      </c>
      <c r="D27" s="28">
        <v>1</v>
      </c>
      <c r="E27" s="29"/>
      <c r="F27" s="62">
        <v>193</v>
      </c>
      <c r="G27" s="30">
        <v>112.33</v>
      </c>
      <c r="H27" s="31">
        <f t="shared" si="0"/>
        <v>0</v>
      </c>
      <c r="I27" s="25" t="e">
        <f>G27*H27+F27*#REF!+#REF!*#REF!</f>
        <v>#REF!</v>
      </c>
      <c r="J27" s="26"/>
      <c r="K27" s="26"/>
      <c r="N27" s="63">
        <f t="shared" si="1"/>
        <v>0</v>
      </c>
      <c r="O27" s="63">
        <f t="shared" si="2"/>
        <v>0</v>
      </c>
      <c r="P27" s="67"/>
      <c r="Q27" s="1">
        <f t="shared" si="3"/>
        <v>0</v>
      </c>
    </row>
    <row r="28" spans="1:17">
      <c r="A28" s="32">
        <v>12</v>
      </c>
      <c r="B28" s="27" t="s">
        <v>95</v>
      </c>
      <c r="C28" s="27" t="s">
        <v>96</v>
      </c>
      <c r="D28" s="28">
        <v>1</v>
      </c>
      <c r="E28" s="29"/>
      <c r="F28" s="62">
        <v>193</v>
      </c>
      <c r="G28" s="30">
        <v>174</v>
      </c>
      <c r="H28" s="31">
        <f t="shared" si="0"/>
        <v>0</v>
      </c>
      <c r="I28" s="25" t="e">
        <f>G28*H28+F28*#REF!+#REF!*#REF!</f>
        <v>#REF!</v>
      </c>
      <c r="J28" s="26"/>
      <c r="K28" s="26"/>
      <c r="N28" s="63">
        <f t="shared" si="1"/>
        <v>0</v>
      </c>
      <c r="O28" s="63">
        <f t="shared" si="2"/>
        <v>0</v>
      </c>
      <c r="P28" s="67"/>
      <c r="Q28" s="1">
        <f t="shared" si="3"/>
        <v>0</v>
      </c>
    </row>
    <row r="29" spans="1:17">
      <c r="A29" s="32">
        <v>13</v>
      </c>
      <c r="B29" s="69" t="s">
        <v>103</v>
      </c>
      <c r="C29" s="69" t="s">
        <v>104</v>
      </c>
      <c r="D29" s="28">
        <v>1</v>
      </c>
      <c r="E29" s="29"/>
      <c r="F29" s="70">
        <v>166</v>
      </c>
      <c r="G29" s="30">
        <v>112.33</v>
      </c>
      <c r="H29" s="31">
        <f>FLOOR(E29,10*D29)</f>
        <v>0</v>
      </c>
      <c r="I29" s="25" t="e">
        <f>G29*H29+F29*#REF!+#REF!*#REF!</f>
        <v>#REF!</v>
      </c>
      <c r="J29" s="26"/>
      <c r="K29" s="26"/>
      <c r="N29" s="63">
        <f>E29*F29</f>
        <v>0</v>
      </c>
      <c r="O29" s="63">
        <f>E29*F29</f>
        <v>0</v>
      </c>
      <c r="P29" s="67"/>
      <c r="Q29" s="1">
        <f>E29*F29</f>
        <v>0</v>
      </c>
    </row>
    <row r="30" spans="1:17">
      <c r="A30" s="32">
        <v>14</v>
      </c>
      <c r="B30" s="69" t="s">
        <v>24</v>
      </c>
      <c r="C30" s="69" t="s">
        <v>23</v>
      </c>
      <c r="D30" s="28">
        <v>1</v>
      </c>
      <c r="E30" s="29"/>
      <c r="F30" s="70">
        <v>166</v>
      </c>
      <c r="G30" s="30">
        <v>112.33</v>
      </c>
      <c r="H30" s="31">
        <f>FLOOR(E30,10*D30)</f>
        <v>0</v>
      </c>
      <c r="I30" s="25" t="e">
        <f>G30*H30+F30*#REF!+#REF!*#REF!</f>
        <v>#REF!</v>
      </c>
      <c r="J30" s="26"/>
      <c r="K30" s="26"/>
      <c r="N30" s="63">
        <f>E30*F30</f>
        <v>0</v>
      </c>
      <c r="O30" s="63">
        <f>E30*F30</f>
        <v>0</v>
      </c>
      <c r="P30" s="67"/>
      <c r="Q30" s="1">
        <f t="shared" si="3"/>
        <v>0</v>
      </c>
    </row>
    <row r="31" spans="1:17">
      <c r="A31" s="32"/>
      <c r="B31" s="52"/>
      <c r="C31" s="53" t="s">
        <v>17</v>
      </c>
      <c r="D31" s="50"/>
      <c r="E31" s="51"/>
      <c r="F31" s="68"/>
      <c r="G31" s="52"/>
      <c r="H31" s="58"/>
      <c r="I31" s="25" t="e">
        <f>G31*H31+F31*#REF!+#REF!*#REF!</f>
        <v>#REF!</v>
      </c>
      <c r="J31" s="7"/>
      <c r="K31" s="7"/>
      <c r="Q31" s="1">
        <f t="shared" si="3"/>
        <v>0</v>
      </c>
    </row>
    <row r="32" spans="1:17">
      <c r="A32" s="32">
        <v>15</v>
      </c>
      <c r="B32" s="69" t="s">
        <v>26</v>
      </c>
      <c r="C32" s="69" t="s">
        <v>27</v>
      </c>
      <c r="D32" s="28">
        <v>1</v>
      </c>
      <c r="E32" s="29"/>
      <c r="F32" s="70">
        <v>10</v>
      </c>
      <c r="G32" s="30">
        <v>233.5</v>
      </c>
      <c r="H32" s="31">
        <f>FLOOR(E32,10*D32)</f>
        <v>0</v>
      </c>
      <c r="I32" s="25" t="e">
        <f>G32*H32+F32*#REF!+#REF!*#REF!</f>
        <v>#REF!</v>
      </c>
      <c r="J32" s="26"/>
      <c r="K32" s="26"/>
      <c r="N32" s="63">
        <f t="shared" ref="N32:N39" si="4">E32*F32</f>
        <v>0</v>
      </c>
      <c r="O32" s="63">
        <f t="shared" ref="O32:O39" si="5">E32*F32</f>
        <v>0</v>
      </c>
      <c r="P32" s="67"/>
      <c r="Q32" s="1">
        <f t="shared" si="3"/>
        <v>0</v>
      </c>
    </row>
    <row r="33" spans="1:17">
      <c r="A33" s="32">
        <v>16</v>
      </c>
      <c r="B33" s="27" t="s">
        <v>54</v>
      </c>
      <c r="C33" s="27" t="s">
        <v>55</v>
      </c>
      <c r="D33" s="28">
        <v>1</v>
      </c>
      <c r="E33" s="29"/>
      <c r="F33" s="62">
        <v>194</v>
      </c>
      <c r="G33" s="30">
        <v>233.5</v>
      </c>
      <c r="H33" s="31">
        <f t="shared" ref="H33:H38" si="6">FLOOR(E33,10*D33)</f>
        <v>0</v>
      </c>
      <c r="I33" s="25" t="e">
        <f>G33*H33+F33*#REF!+#REF!*#REF!</f>
        <v>#REF!</v>
      </c>
      <c r="J33" s="26"/>
      <c r="K33" s="26"/>
      <c r="N33" s="63">
        <f t="shared" si="4"/>
        <v>0</v>
      </c>
      <c r="O33" s="63">
        <f t="shared" si="5"/>
        <v>0</v>
      </c>
      <c r="P33" s="67"/>
      <c r="Q33" s="1">
        <f t="shared" si="3"/>
        <v>0</v>
      </c>
    </row>
    <row r="34" spans="1:17">
      <c r="A34" s="32">
        <v>17</v>
      </c>
      <c r="B34" s="27" t="s">
        <v>53</v>
      </c>
      <c r="C34" s="27" t="s">
        <v>52</v>
      </c>
      <c r="D34" s="28">
        <v>1</v>
      </c>
      <c r="E34" s="29"/>
      <c r="F34" s="62">
        <v>194</v>
      </c>
      <c r="G34" s="30">
        <v>233.5</v>
      </c>
      <c r="H34" s="31">
        <f t="shared" si="6"/>
        <v>0</v>
      </c>
      <c r="I34" s="25" t="e">
        <f>G34*H34+F34*#REF!+#REF!*#REF!</f>
        <v>#REF!</v>
      </c>
      <c r="J34" s="26"/>
      <c r="K34" s="26"/>
      <c r="N34" s="63">
        <f t="shared" si="4"/>
        <v>0</v>
      </c>
      <c r="O34" s="63">
        <f t="shared" si="5"/>
        <v>0</v>
      </c>
      <c r="P34" s="67"/>
      <c r="Q34" s="1">
        <f t="shared" si="3"/>
        <v>0</v>
      </c>
    </row>
    <row r="35" spans="1:17">
      <c r="A35" s="32">
        <v>18</v>
      </c>
      <c r="B35" s="27" t="s">
        <v>48</v>
      </c>
      <c r="C35" s="27" t="s">
        <v>49</v>
      </c>
      <c r="D35" s="28">
        <v>1</v>
      </c>
      <c r="E35" s="29"/>
      <c r="F35" s="62">
        <v>252</v>
      </c>
      <c r="G35" s="30">
        <v>233.5</v>
      </c>
      <c r="H35" s="31">
        <f t="shared" si="6"/>
        <v>0</v>
      </c>
      <c r="I35" s="25" t="e">
        <f>G35*H35+F35*#REF!+#REF!*#REF!</f>
        <v>#REF!</v>
      </c>
      <c r="J35" s="26"/>
      <c r="K35" s="26"/>
      <c r="N35" s="63">
        <f t="shared" si="4"/>
        <v>0</v>
      </c>
      <c r="O35" s="63">
        <f t="shared" si="5"/>
        <v>0</v>
      </c>
      <c r="P35" s="67"/>
      <c r="Q35" s="1">
        <f t="shared" si="3"/>
        <v>0</v>
      </c>
    </row>
    <row r="36" spans="1:17">
      <c r="A36" s="32">
        <v>19</v>
      </c>
      <c r="B36" s="27" t="s">
        <v>51</v>
      </c>
      <c r="C36" s="27" t="s">
        <v>50</v>
      </c>
      <c r="D36" s="28">
        <v>1</v>
      </c>
      <c r="E36" s="29"/>
      <c r="F36" s="62">
        <v>252</v>
      </c>
      <c r="G36" s="30">
        <v>233.5</v>
      </c>
      <c r="H36" s="31">
        <f t="shared" si="6"/>
        <v>0</v>
      </c>
      <c r="I36" s="25" t="e">
        <f>G36*H36+F36*#REF!+#REF!*#REF!</f>
        <v>#REF!</v>
      </c>
      <c r="J36" s="26"/>
      <c r="K36" s="26"/>
      <c r="N36" s="63">
        <f t="shared" si="4"/>
        <v>0</v>
      </c>
      <c r="O36" s="63">
        <f t="shared" si="5"/>
        <v>0</v>
      </c>
      <c r="P36" s="67"/>
      <c r="Q36" s="1">
        <f t="shared" si="3"/>
        <v>0</v>
      </c>
    </row>
    <row r="37" spans="1:17">
      <c r="A37" s="32">
        <v>20</v>
      </c>
      <c r="B37" s="27" t="s">
        <v>56</v>
      </c>
      <c r="C37" s="27" t="s">
        <v>57</v>
      </c>
      <c r="D37" s="28">
        <v>1</v>
      </c>
      <c r="E37" s="29"/>
      <c r="F37" s="62">
        <v>314</v>
      </c>
      <c r="G37" s="30">
        <v>305</v>
      </c>
      <c r="H37" s="31">
        <f t="shared" si="6"/>
        <v>0</v>
      </c>
      <c r="I37" s="25" t="e">
        <f>G37*H37+F37*#REF!+#REF!*#REF!</f>
        <v>#REF!</v>
      </c>
      <c r="J37" s="26"/>
      <c r="K37" s="26"/>
      <c r="N37" s="63">
        <f t="shared" si="4"/>
        <v>0</v>
      </c>
      <c r="O37" s="63">
        <f t="shared" si="5"/>
        <v>0</v>
      </c>
      <c r="P37" s="67"/>
      <c r="Q37" s="1">
        <f t="shared" si="3"/>
        <v>0</v>
      </c>
    </row>
    <row r="38" spans="1:17">
      <c r="A38" s="32">
        <v>21</v>
      </c>
      <c r="B38" s="27" t="s">
        <v>25</v>
      </c>
      <c r="C38" s="27" t="s">
        <v>58</v>
      </c>
      <c r="D38" s="28">
        <v>1</v>
      </c>
      <c r="E38" s="29"/>
      <c r="F38" s="62">
        <v>314</v>
      </c>
      <c r="G38" s="30">
        <v>305</v>
      </c>
      <c r="H38" s="31">
        <f t="shared" si="6"/>
        <v>0</v>
      </c>
      <c r="I38" s="25" t="e">
        <f>G38*H38+F38*#REF!+#REF!*#REF!</f>
        <v>#REF!</v>
      </c>
      <c r="J38" s="26"/>
      <c r="K38" s="26"/>
      <c r="N38" s="63">
        <f t="shared" si="4"/>
        <v>0</v>
      </c>
      <c r="O38" s="63">
        <f t="shared" si="5"/>
        <v>0</v>
      </c>
      <c r="P38" s="67"/>
      <c r="Q38" s="1">
        <f t="shared" si="3"/>
        <v>0</v>
      </c>
    </row>
    <row r="39" spans="1:17">
      <c r="A39" s="32">
        <v>22</v>
      </c>
      <c r="B39" s="69" t="s">
        <v>20</v>
      </c>
      <c r="C39" s="69" t="s">
        <v>21</v>
      </c>
      <c r="D39" s="28">
        <v>3</v>
      </c>
      <c r="E39" s="29"/>
      <c r="F39" s="70">
        <v>12</v>
      </c>
      <c r="G39" s="30">
        <v>15.1</v>
      </c>
      <c r="H39" s="31">
        <f>FLOOR(E39,10*D39)</f>
        <v>0</v>
      </c>
      <c r="I39" s="25" t="e">
        <f>G39*H39+F39*#REF!+#REF!*#REF!</f>
        <v>#REF!</v>
      </c>
      <c r="J39" s="26" t="e">
        <f>E39-#REF!-H39</f>
        <v>#REF!</v>
      </c>
      <c r="K39" s="26">
        <f>FLOOR(E39-H39,D39)</f>
        <v>0</v>
      </c>
      <c r="N39" s="63">
        <f t="shared" si="4"/>
        <v>0</v>
      </c>
      <c r="O39" s="63">
        <f t="shared" si="5"/>
        <v>0</v>
      </c>
      <c r="P39" s="67"/>
      <c r="Q39" s="1">
        <f t="shared" si="3"/>
        <v>0</v>
      </c>
    </row>
    <row r="40" spans="1:17">
      <c r="A40" s="57"/>
      <c r="B40" s="52"/>
      <c r="C40" s="53" t="s">
        <v>19</v>
      </c>
      <c r="D40" s="50"/>
      <c r="E40" s="51"/>
      <c r="F40" s="68"/>
      <c r="G40" s="52"/>
      <c r="H40" s="58"/>
      <c r="I40" s="25" t="e">
        <f>G40*H40+F40*#REF!+#REF!*#REF!</f>
        <v>#REF!</v>
      </c>
      <c r="J40" s="7"/>
      <c r="K40" s="7"/>
      <c r="Q40" s="1">
        <f t="shared" si="3"/>
        <v>0</v>
      </c>
    </row>
    <row r="41" spans="1:17">
      <c r="A41" s="32">
        <v>23</v>
      </c>
      <c r="B41" s="27" t="s">
        <v>99</v>
      </c>
      <c r="C41" s="27" t="s">
        <v>100</v>
      </c>
      <c r="D41" s="28">
        <v>1</v>
      </c>
      <c r="E41" s="29"/>
      <c r="F41" s="62">
        <v>705.15</v>
      </c>
      <c r="G41" s="30">
        <v>838</v>
      </c>
      <c r="H41" s="31">
        <f>FLOOR(E41,10*D41)</f>
        <v>0</v>
      </c>
      <c r="I41" s="25" t="e">
        <f>G41*H41+F41*#REF!+#REF!*#REF!</f>
        <v>#REF!</v>
      </c>
      <c r="J41" s="7"/>
      <c r="K41" s="7"/>
      <c r="N41" s="63">
        <f>E41*F41</f>
        <v>0</v>
      </c>
      <c r="O41" s="63">
        <f>E41*F41</f>
        <v>0</v>
      </c>
      <c r="P41" s="67"/>
      <c r="Q41" s="1">
        <f t="shared" si="3"/>
        <v>0</v>
      </c>
    </row>
    <row r="42" spans="1:17">
      <c r="A42" s="32">
        <v>24</v>
      </c>
      <c r="B42" s="27" t="s">
        <v>69</v>
      </c>
      <c r="C42" s="27" t="s">
        <v>70</v>
      </c>
      <c r="D42" s="28">
        <v>1</v>
      </c>
      <c r="E42" s="29"/>
      <c r="F42" s="62">
        <v>705.15</v>
      </c>
      <c r="G42" s="30">
        <v>838</v>
      </c>
      <c r="H42" s="31">
        <f t="shared" ref="H42:H59" si="7">FLOOR(E42,10*D42)</f>
        <v>0</v>
      </c>
      <c r="I42" s="25" t="e">
        <f>G42*H42+F42*#REF!+#REF!*#REF!</f>
        <v>#REF!</v>
      </c>
      <c r="J42" s="7"/>
      <c r="K42" s="7"/>
      <c r="N42" s="63">
        <f t="shared" ref="N42:N59" si="8">E42*F42</f>
        <v>0</v>
      </c>
      <c r="O42" s="63">
        <f t="shared" ref="O42:O59" si="9">E42*F42</f>
        <v>0</v>
      </c>
      <c r="P42" s="67"/>
      <c r="Q42" s="1">
        <f t="shared" si="3"/>
        <v>0</v>
      </c>
    </row>
    <row r="43" spans="1:17">
      <c r="A43" s="32">
        <v>25</v>
      </c>
      <c r="B43" s="27" t="s">
        <v>101</v>
      </c>
      <c r="C43" s="27" t="s">
        <v>102</v>
      </c>
      <c r="D43" s="28">
        <v>1</v>
      </c>
      <c r="E43" s="29"/>
      <c r="F43" s="62">
        <v>2295</v>
      </c>
      <c r="G43" s="30"/>
      <c r="H43" s="31">
        <f t="shared" si="7"/>
        <v>0</v>
      </c>
      <c r="I43" s="25"/>
      <c r="J43" s="7"/>
      <c r="K43" s="7"/>
      <c r="N43" s="63">
        <f t="shared" si="8"/>
        <v>0</v>
      </c>
      <c r="O43" s="63">
        <f t="shared" si="9"/>
        <v>0</v>
      </c>
      <c r="P43" s="67"/>
      <c r="Q43" s="1">
        <f t="shared" si="3"/>
        <v>0</v>
      </c>
    </row>
    <row r="44" spans="1:17">
      <c r="A44" s="32">
        <v>26</v>
      </c>
      <c r="B44" s="27" t="s">
        <v>40</v>
      </c>
      <c r="C44" s="27" t="s">
        <v>43</v>
      </c>
      <c r="D44" s="28">
        <v>1</v>
      </c>
      <c r="E44" s="29"/>
      <c r="F44" s="62">
        <v>2690</v>
      </c>
      <c r="G44" s="30">
        <v>3257</v>
      </c>
      <c r="H44" s="31">
        <f t="shared" si="7"/>
        <v>0</v>
      </c>
      <c r="I44" s="25" t="e">
        <f>G44*H44+F44*#REF!+#REF!*#REF!</f>
        <v>#REF!</v>
      </c>
      <c r="J44" s="7"/>
      <c r="K44" s="7"/>
      <c r="N44" s="63">
        <f t="shared" si="8"/>
        <v>0</v>
      </c>
      <c r="O44" s="63">
        <f t="shared" si="9"/>
        <v>0</v>
      </c>
      <c r="P44" s="67"/>
      <c r="Q44" s="1">
        <f t="shared" si="3"/>
        <v>0</v>
      </c>
    </row>
    <row r="45" spans="1:17">
      <c r="A45" s="32">
        <v>27</v>
      </c>
      <c r="B45" s="27" t="s">
        <v>38</v>
      </c>
      <c r="C45" s="27" t="s">
        <v>39</v>
      </c>
      <c r="D45" s="28">
        <v>1</v>
      </c>
      <c r="E45" s="29"/>
      <c r="F45" s="62">
        <v>705.15</v>
      </c>
      <c r="G45" s="30">
        <v>838</v>
      </c>
      <c r="H45" s="31">
        <f t="shared" si="7"/>
        <v>0</v>
      </c>
      <c r="I45" s="25" t="e">
        <f>G45*H45+F45*#REF!+#REF!*#REF!</f>
        <v>#REF!</v>
      </c>
      <c r="J45" s="7"/>
      <c r="K45" s="7"/>
      <c r="N45" s="63">
        <f t="shared" si="8"/>
        <v>0</v>
      </c>
      <c r="O45" s="63">
        <f t="shared" si="9"/>
        <v>0</v>
      </c>
      <c r="P45" s="67"/>
      <c r="Q45" s="1">
        <f t="shared" si="3"/>
        <v>0</v>
      </c>
    </row>
    <row r="46" spans="1:17">
      <c r="A46" s="32">
        <v>28</v>
      </c>
      <c r="B46" s="27" t="s">
        <v>33</v>
      </c>
      <c r="C46" s="27" t="s">
        <v>34</v>
      </c>
      <c r="D46" s="28">
        <v>1</v>
      </c>
      <c r="E46" s="29"/>
      <c r="F46" s="62">
        <v>2684</v>
      </c>
      <c r="G46" s="30">
        <v>3257</v>
      </c>
      <c r="H46" s="31">
        <f t="shared" si="7"/>
        <v>0</v>
      </c>
      <c r="I46" s="25" t="e">
        <f>G46*H46+F46*#REF!+#REF!*#REF!</f>
        <v>#REF!</v>
      </c>
      <c r="J46" s="7"/>
      <c r="K46" s="7"/>
      <c r="N46" s="63">
        <f t="shared" si="8"/>
        <v>0</v>
      </c>
      <c r="O46" s="63">
        <f t="shared" si="9"/>
        <v>0</v>
      </c>
      <c r="P46" s="67"/>
      <c r="Q46" s="1">
        <f t="shared" si="3"/>
        <v>0</v>
      </c>
    </row>
    <row r="47" spans="1:17">
      <c r="A47" s="32">
        <v>29</v>
      </c>
      <c r="B47" s="27" t="s">
        <v>32</v>
      </c>
      <c r="C47" s="27" t="s">
        <v>31</v>
      </c>
      <c r="D47" s="28">
        <v>1</v>
      </c>
      <c r="E47" s="29"/>
      <c r="F47" s="62">
        <v>2684</v>
      </c>
      <c r="G47" s="30">
        <v>3257</v>
      </c>
      <c r="H47" s="31">
        <f t="shared" si="7"/>
        <v>0</v>
      </c>
      <c r="I47" s="25" t="e">
        <f>G47*H47+F47*#REF!+#REF!*#REF!</f>
        <v>#REF!</v>
      </c>
      <c r="J47" s="7"/>
      <c r="K47" s="7"/>
      <c r="N47" s="63">
        <f t="shared" si="8"/>
        <v>0</v>
      </c>
      <c r="O47" s="63">
        <f t="shared" si="9"/>
        <v>0</v>
      </c>
      <c r="P47" s="67"/>
      <c r="Q47" s="1">
        <f t="shared" si="3"/>
        <v>0</v>
      </c>
    </row>
    <row r="48" spans="1:17" s="4" customFormat="1" ht="11.25" customHeight="1">
      <c r="A48" s="32">
        <v>30</v>
      </c>
      <c r="B48" s="27" t="s">
        <v>28</v>
      </c>
      <c r="C48" s="27" t="s">
        <v>29</v>
      </c>
      <c r="D48" s="28">
        <v>1</v>
      </c>
      <c r="E48" s="29"/>
      <c r="F48" s="62">
        <v>369</v>
      </c>
      <c r="G48" s="30">
        <v>435</v>
      </c>
      <c r="H48" s="31">
        <f t="shared" si="7"/>
        <v>0</v>
      </c>
      <c r="I48" s="25" t="e">
        <f>G48*H48+F48*#REF!+#REF!*#REF!</f>
        <v>#REF!</v>
      </c>
      <c r="J48" s="26" t="e">
        <f>E48-#REF!-H48</f>
        <v>#REF!</v>
      </c>
      <c r="K48" s="26">
        <f t="shared" ref="K48:K59" si="10">FLOOR(E48-H48,D48)</f>
        <v>0</v>
      </c>
      <c r="N48" s="63">
        <f t="shared" si="8"/>
        <v>0</v>
      </c>
      <c r="O48" s="63">
        <f t="shared" si="9"/>
        <v>0</v>
      </c>
      <c r="P48" s="67"/>
      <c r="Q48" s="1">
        <f t="shared" si="3"/>
        <v>0</v>
      </c>
    </row>
    <row r="49" spans="1:17" s="4" customFormat="1" ht="13.5" customHeight="1">
      <c r="A49" s="32">
        <v>31</v>
      </c>
      <c r="B49" s="27" t="s">
        <v>41</v>
      </c>
      <c r="C49" s="33" t="s">
        <v>67</v>
      </c>
      <c r="D49" s="28">
        <v>1</v>
      </c>
      <c r="E49" s="29"/>
      <c r="F49" s="62">
        <v>371</v>
      </c>
      <c r="G49" s="30">
        <v>540</v>
      </c>
      <c r="H49" s="31">
        <f t="shared" si="7"/>
        <v>0</v>
      </c>
      <c r="I49" s="25" t="e">
        <f>G49*H49+F49*#REF!+#REF!*#REF!</f>
        <v>#REF!</v>
      </c>
      <c r="J49" s="26"/>
      <c r="K49" s="26">
        <f t="shared" si="10"/>
        <v>0</v>
      </c>
      <c r="N49" s="63">
        <f t="shared" si="8"/>
        <v>0</v>
      </c>
      <c r="O49" s="63">
        <f t="shared" si="9"/>
        <v>0</v>
      </c>
      <c r="P49" s="67"/>
      <c r="Q49" s="1">
        <f t="shared" si="3"/>
        <v>0</v>
      </c>
    </row>
    <row r="50" spans="1:17" s="4" customFormat="1" ht="13.5" customHeight="1">
      <c r="A50" s="32">
        <v>32</v>
      </c>
      <c r="B50" s="27" t="s">
        <v>30</v>
      </c>
      <c r="C50" s="33" t="s">
        <v>45</v>
      </c>
      <c r="D50" s="28">
        <v>1</v>
      </c>
      <c r="E50" s="29"/>
      <c r="F50" s="62">
        <v>443</v>
      </c>
      <c r="G50" s="30">
        <v>540</v>
      </c>
      <c r="H50" s="31">
        <f t="shared" si="7"/>
        <v>0</v>
      </c>
      <c r="I50" s="25" t="e">
        <f>G50*H50+F50*#REF!+#REF!*#REF!</f>
        <v>#REF!</v>
      </c>
      <c r="J50" s="26"/>
      <c r="K50" s="26">
        <f t="shared" si="10"/>
        <v>0</v>
      </c>
      <c r="N50" s="63">
        <f t="shared" si="8"/>
        <v>0</v>
      </c>
      <c r="O50" s="63">
        <f t="shared" si="9"/>
        <v>0</v>
      </c>
      <c r="P50" s="67"/>
      <c r="Q50" s="1">
        <f t="shared" si="3"/>
        <v>0</v>
      </c>
    </row>
    <row r="51" spans="1:17" s="4" customFormat="1" ht="13.5" customHeight="1">
      <c r="A51" s="32">
        <v>33</v>
      </c>
      <c r="B51" s="27" t="s">
        <v>36</v>
      </c>
      <c r="C51" s="33" t="s">
        <v>37</v>
      </c>
      <c r="D51" s="28">
        <v>1</v>
      </c>
      <c r="E51" s="29"/>
      <c r="F51" s="62">
        <v>403.33</v>
      </c>
      <c r="G51" s="30">
        <v>1263</v>
      </c>
      <c r="H51" s="31">
        <f>FLOOR(E51,10*D51)</f>
        <v>0</v>
      </c>
      <c r="I51" s="25" t="e">
        <f>G51*H51+F51*#REF!+#REF!*#REF!</f>
        <v>#REF!</v>
      </c>
      <c r="J51" s="26"/>
      <c r="K51" s="26">
        <f t="shared" si="10"/>
        <v>0</v>
      </c>
      <c r="N51" s="63">
        <f>E51*F51</f>
        <v>0</v>
      </c>
      <c r="O51" s="63">
        <f>E51*F51</f>
        <v>0</v>
      </c>
      <c r="P51" s="67"/>
      <c r="Q51" s="1">
        <f t="shared" si="3"/>
        <v>0</v>
      </c>
    </row>
    <row r="52" spans="1:17" s="4" customFormat="1" ht="13.5" customHeight="1">
      <c r="A52" s="32">
        <v>34</v>
      </c>
      <c r="B52" s="27" t="s">
        <v>46</v>
      </c>
      <c r="C52" s="27" t="s">
        <v>47</v>
      </c>
      <c r="D52" s="28">
        <v>1</v>
      </c>
      <c r="E52" s="29"/>
      <c r="F52" s="62">
        <v>27.74</v>
      </c>
      <c r="G52" s="30">
        <v>1263</v>
      </c>
      <c r="H52" s="31">
        <f t="shared" si="7"/>
        <v>0</v>
      </c>
      <c r="I52" s="25" t="e">
        <f>G52*H52+F52*#REF!+#REF!*#REF!</f>
        <v>#REF!</v>
      </c>
      <c r="J52" s="26"/>
      <c r="K52" s="26">
        <f t="shared" si="10"/>
        <v>0</v>
      </c>
      <c r="N52" s="63">
        <f t="shared" si="8"/>
        <v>0</v>
      </c>
      <c r="O52" s="63">
        <f t="shared" si="9"/>
        <v>0</v>
      </c>
      <c r="P52" s="67"/>
      <c r="Q52" s="1">
        <f t="shared" ref="Q52:Q59" si="11">E52*F52</f>
        <v>0</v>
      </c>
    </row>
    <row r="53" spans="1:17" s="4" customFormat="1" ht="13.5" customHeight="1">
      <c r="A53" s="32">
        <v>35</v>
      </c>
      <c r="B53" s="27" t="s">
        <v>42</v>
      </c>
      <c r="C53" s="27" t="s">
        <v>44</v>
      </c>
      <c r="D53" s="28">
        <v>1</v>
      </c>
      <c r="E53" s="29"/>
      <c r="F53" s="62">
        <v>27.74</v>
      </c>
      <c r="G53" s="30">
        <v>1263</v>
      </c>
      <c r="H53" s="31">
        <f t="shared" si="7"/>
        <v>0</v>
      </c>
      <c r="I53" s="25" t="e">
        <f>G53*H53+F53*#REF!+#REF!*#REF!</f>
        <v>#REF!</v>
      </c>
      <c r="J53" s="26"/>
      <c r="K53" s="26">
        <f t="shared" si="10"/>
        <v>0</v>
      </c>
      <c r="N53" s="63">
        <f t="shared" si="8"/>
        <v>0</v>
      </c>
      <c r="O53" s="63">
        <f t="shared" si="9"/>
        <v>0</v>
      </c>
      <c r="P53" s="67"/>
      <c r="Q53" s="1">
        <f t="shared" si="11"/>
        <v>0</v>
      </c>
    </row>
    <row r="54" spans="1:17" s="4" customFormat="1" ht="13.5" customHeight="1">
      <c r="A54" s="32">
        <v>36</v>
      </c>
      <c r="B54" s="27" t="s">
        <v>72</v>
      </c>
      <c r="C54" s="33" t="s">
        <v>71</v>
      </c>
      <c r="D54" s="28">
        <v>1</v>
      </c>
      <c r="E54" s="29"/>
      <c r="F54" s="62">
        <v>1331.1</v>
      </c>
      <c r="G54" s="30">
        <v>1263</v>
      </c>
      <c r="H54" s="31">
        <f>FLOOR(E54,10*D54)</f>
        <v>0</v>
      </c>
      <c r="I54" s="25" t="e">
        <f>G54*H54+F54*#REF!+#REF!*#REF!</f>
        <v>#REF!</v>
      </c>
      <c r="J54" s="26"/>
      <c r="K54" s="26">
        <f t="shared" si="10"/>
        <v>0</v>
      </c>
      <c r="N54" s="63">
        <f>E54*F54</f>
        <v>0</v>
      </c>
      <c r="O54" s="63">
        <f>E54*F54</f>
        <v>0</v>
      </c>
      <c r="P54" s="67"/>
      <c r="Q54" s="1">
        <f t="shared" si="11"/>
        <v>0</v>
      </c>
    </row>
    <row r="55" spans="1:17" s="4" customFormat="1" ht="13.5" customHeight="1">
      <c r="A55" s="32">
        <v>37</v>
      </c>
      <c r="B55" s="27" t="s">
        <v>73</v>
      </c>
      <c r="C55" s="33" t="s">
        <v>74</v>
      </c>
      <c r="D55" s="28">
        <v>1</v>
      </c>
      <c r="E55" s="29"/>
      <c r="F55" s="62">
        <v>769.35</v>
      </c>
      <c r="G55" s="30">
        <v>1263</v>
      </c>
      <c r="H55" s="31">
        <f>FLOOR(E55,10*D55)</f>
        <v>0</v>
      </c>
      <c r="I55" s="25" t="e">
        <f>G55*H55+F55*#REF!+#REF!*#REF!</f>
        <v>#REF!</v>
      </c>
      <c r="J55" s="26"/>
      <c r="K55" s="26">
        <f t="shared" si="10"/>
        <v>0</v>
      </c>
      <c r="N55" s="63">
        <f>E55*F55</f>
        <v>0</v>
      </c>
      <c r="O55" s="63">
        <f>E55*F55</f>
        <v>0</v>
      </c>
      <c r="P55" s="67"/>
      <c r="Q55" s="1">
        <f t="shared" si="11"/>
        <v>0</v>
      </c>
    </row>
    <row r="56" spans="1:17" s="4" customFormat="1" ht="13.5" customHeight="1">
      <c r="A56" s="32">
        <v>38</v>
      </c>
      <c r="B56" s="27" t="s">
        <v>60</v>
      </c>
      <c r="C56" s="33" t="s">
        <v>59</v>
      </c>
      <c r="D56" s="28">
        <v>1</v>
      </c>
      <c r="E56" s="29"/>
      <c r="F56" s="62">
        <v>60.85</v>
      </c>
      <c r="G56" s="30">
        <v>1263</v>
      </c>
      <c r="H56" s="31">
        <f>FLOOR(E56,10*D56)</f>
        <v>0</v>
      </c>
      <c r="I56" s="25" t="e">
        <f>G56*H56+F56*#REF!+#REF!*#REF!</f>
        <v>#REF!</v>
      </c>
      <c r="J56" s="26"/>
      <c r="K56" s="26">
        <f t="shared" si="10"/>
        <v>0</v>
      </c>
      <c r="N56" s="63">
        <f>E56*F56</f>
        <v>0</v>
      </c>
      <c r="O56" s="63">
        <f>E56*F56</f>
        <v>0</v>
      </c>
      <c r="P56" s="67"/>
      <c r="Q56" s="1">
        <f t="shared" si="11"/>
        <v>0</v>
      </c>
    </row>
    <row r="57" spans="1:17" s="4" customFormat="1" ht="13.5" customHeight="1">
      <c r="A57" s="32">
        <v>39</v>
      </c>
      <c r="B57" s="27" t="s">
        <v>66</v>
      </c>
      <c r="C57" s="33" t="s">
        <v>65</v>
      </c>
      <c r="D57" s="28">
        <v>1</v>
      </c>
      <c r="E57" s="29"/>
      <c r="F57" s="62">
        <v>60.85</v>
      </c>
      <c r="G57" s="30">
        <v>1263</v>
      </c>
      <c r="H57" s="31">
        <f>FLOOR(E57,10*D57)</f>
        <v>0</v>
      </c>
      <c r="I57" s="25" t="e">
        <f>G57*H57+F57*#REF!+#REF!*#REF!</f>
        <v>#REF!</v>
      </c>
      <c r="J57" s="26"/>
      <c r="K57" s="26">
        <f t="shared" si="10"/>
        <v>0</v>
      </c>
      <c r="N57" s="63">
        <f>E57*F57</f>
        <v>0</v>
      </c>
      <c r="O57" s="63">
        <f>E57*F57</f>
        <v>0</v>
      </c>
      <c r="P57" s="67"/>
      <c r="Q57" s="1">
        <f t="shared" si="11"/>
        <v>0</v>
      </c>
    </row>
    <row r="58" spans="1:17" s="4" customFormat="1" ht="13.5" customHeight="1">
      <c r="A58" s="32">
        <v>40</v>
      </c>
      <c r="B58" s="27" t="s">
        <v>62</v>
      </c>
      <c r="C58" s="33" t="s">
        <v>61</v>
      </c>
      <c r="D58" s="28">
        <v>1</v>
      </c>
      <c r="E58" s="29"/>
      <c r="F58" s="62">
        <v>147.52000000000001</v>
      </c>
      <c r="G58" s="30">
        <v>1263</v>
      </c>
      <c r="H58" s="31">
        <f t="shared" si="7"/>
        <v>0</v>
      </c>
      <c r="I58" s="25" t="e">
        <f>G58*H58+F58*#REF!+#REF!*#REF!</f>
        <v>#REF!</v>
      </c>
      <c r="J58" s="26"/>
      <c r="K58" s="26">
        <f t="shared" si="10"/>
        <v>0</v>
      </c>
      <c r="N58" s="63">
        <f t="shared" si="8"/>
        <v>0</v>
      </c>
      <c r="O58" s="63">
        <f t="shared" si="9"/>
        <v>0</v>
      </c>
      <c r="P58" s="67"/>
      <c r="Q58" s="1">
        <f t="shared" si="11"/>
        <v>0</v>
      </c>
    </row>
    <row r="59" spans="1:17" s="4" customFormat="1" ht="13.5" customHeight="1">
      <c r="A59" s="32">
        <v>41</v>
      </c>
      <c r="B59" s="27" t="s">
        <v>64</v>
      </c>
      <c r="C59" s="33" t="s">
        <v>63</v>
      </c>
      <c r="D59" s="28">
        <v>1</v>
      </c>
      <c r="E59" s="29"/>
      <c r="F59" s="62">
        <v>147.52000000000001</v>
      </c>
      <c r="G59" s="30">
        <v>1263</v>
      </c>
      <c r="H59" s="31">
        <f t="shared" si="7"/>
        <v>0</v>
      </c>
      <c r="I59" s="25" t="e">
        <f>G59*H59+F59*#REF!+#REF!*#REF!</f>
        <v>#REF!</v>
      </c>
      <c r="J59" s="26"/>
      <c r="K59" s="26">
        <f t="shared" si="10"/>
        <v>0</v>
      </c>
      <c r="N59" s="63">
        <f t="shared" si="8"/>
        <v>0</v>
      </c>
      <c r="O59" s="63">
        <f t="shared" si="9"/>
        <v>0</v>
      </c>
      <c r="P59" s="67"/>
      <c r="Q59" s="1">
        <f t="shared" si="11"/>
        <v>0</v>
      </c>
    </row>
    <row r="60" spans="1:17" s="45" customFormat="1" ht="18.75" customHeight="1">
      <c r="A60" s="34"/>
      <c r="B60" s="35"/>
      <c r="C60" s="38"/>
      <c r="D60" s="36"/>
      <c r="E60" s="65" t="s">
        <v>35</v>
      </c>
      <c r="F60" s="65">
        <f>Q60</f>
        <v>0</v>
      </c>
      <c r="G60" s="39"/>
      <c r="H60" s="39"/>
      <c r="I60" s="49" t="e">
        <f>SUM(I29:I59)</f>
        <v>#REF!</v>
      </c>
      <c r="J60" s="37"/>
      <c r="K60" s="37"/>
      <c r="N60" s="64">
        <f>SUM(N29:N59)</f>
        <v>0</v>
      </c>
      <c r="O60" s="64">
        <f>SUM(O29:O59)</f>
        <v>0</v>
      </c>
      <c r="Q60" s="45">
        <f>SUM(Q17:Q59)</f>
        <v>0</v>
      </c>
    </row>
    <row r="61" spans="1:17" ht="17.25" hidden="1" customHeight="1">
      <c r="A61" s="40"/>
      <c r="B61" s="40"/>
      <c r="C61" s="41"/>
      <c r="D61" s="42"/>
      <c r="E61" s="42"/>
      <c r="F61" s="24"/>
      <c r="G61" s="39" t="e">
        <f>Total+#REF!</f>
        <v>#REF!</v>
      </c>
      <c r="H61" s="24"/>
      <c r="I61" s="43" t="e">
        <f>SUM(I31:I59)</f>
        <v>#REF!</v>
      </c>
      <c r="J61" s="7"/>
      <c r="K61" s="7"/>
    </row>
    <row r="62" spans="1:17" ht="11.25" hidden="1" customHeight="1">
      <c r="A62" s="41"/>
      <c r="B62" s="41"/>
      <c r="C62" s="41"/>
      <c r="D62" s="41"/>
      <c r="E62" s="41"/>
      <c r="F62" s="41"/>
      <c r="G62" s="39">
        <f>G63</f>
        <v>0</v>
      </c>
      <c r="H62" s="41"/>
      <c r="I62" s="3"/>
    </row>
    <row r="63" spans="1:17">
      <c r="A63" s="41"/>
      <c r="B63" s="41"/>
      <c r="C63" s="41"/>
      <c r="D63" s="41"/>
      <c r="E63" s="41"/>
      <c r="F63" s="41"/>
      <c r="G63" s="41"/>
      <c r="H63" s="41"/>
    </row>
    <row r="64" spans="1:17" ht="36" customHeight="1">
      <c r="A64" s="41"/>
      <c r="B64" s="41"/>
      <c r="C64" s="41"/>
      <c r="D64" s="41"/>
      <c r="E64" s="41"/>
      <c r="F64" s="41"/>
      <c r="G64" s="41"/>
      <c r="H64" s="41"/>
      <c r="I64" s="2"/>
    </row>
  </sheetData>
  <sheetProtection password="C89C" sheet="1" objects="1" scenarios="1"/>
  <phoneticPr fontId="0" type="noConversion"/>
  <conditionalFormatting sqref="G61:G62 G60:H60">
    <cfRule type="cellIs" dxfId="4" priority="69" stopIfTrue="1" operator="notEqual">
      <formula>0</formula>
    </cfRule>
  </conditionalFormatting>
  <conditionalFormatting sqref="H49:I49 E32:E39 H32:H39 H41:H59 E41:E59 H17:H30 E17:E30">
    <cfRule type="cellIs" dxfId="3" priority="70" stopIfTrue="1" operator="notEqual">
      <formula>0</formula>
    </cfRule>
    <cfRule type="cellIs" dxfId="2" priority="71" stopIfTrue="1" operator="equal">
      <formula>0</formula>
    </cfRule>
  </conditionalFormatting>
  <conditionalFormatting sqref="J49:L49 J48:K59 J32:K39 J17:K30">
    <cfRule type="cellIs" dxfId="1" priority="72" stopIfTrue="1" operator="notEqual">
      <formula>0</formula>
    </cfRule>
    <cfRule type="cellIs" dxfId="0" priority="73" stopIfTrue="1" operator="equal">
      <formula>0</formula>
    </cfRule>
  </conditionalFormatting>
  <hyperlinks>
    <hyperlink ref="D4" r:id="rId1"/>
  </hyperlinks>
  <pageMargins left="0.75" right="0.75" top="0.3" bottom="0.26" header="0.2" footer="0.17"/>
  <pageSetup paperSize="9" orientation="landscape" horizontalDpi="300" verticalDpi="300" r:id="rId2"/>
  <headerFooter alignWithMargins="0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4</vt:i4>
      </vt:variant>
    </vt:vector>
  </HeadingPairs>
  <TitlesOfParts>
    <vt:vector size="5" baseType="lpstr">
      <vt:lpstr>MSOEM -June 2010</vt:lpstr>
      <vt:lpstr>BetterCHOICE6</vt:lpstr>
      <vt:lpstr>GoodCHOICE6</vt:lpstr>
      <vt:lpstr>'MSOEM -June 2010'!Print_Area</vt:lpstr>
      <vt:lpstr>Total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DSP Sales Manager</dc:title>
  <dc:creator>Teodora Vassileva</dc:creator>
  <cp:lastModifiedBy>teddy</cp:lastModifiedBy>
  <cp:lastPrinted>2005-07-29T13:10:12Z</cp:lastPrinted>
  <dcterms:created xsi:type="dcterms:W3CDTF">1999-03-29T18:31:54Z</dcterms:created>
  <dcterms:modified xsi:type="dcterms:W3CDTF">2010-06-08T08:52:37Z</dcterms:modified>
</cp:coreProperties>
</file>